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60" windowHeight="10245" tabRatio="789" activeTab="1"/>
  </bookViews>
  <sheets>
    <sheet name="FOOSSZESÍTŐ" sheetId="1" r:id="rId1"/>
    <sheet name="KIIRAS" sheetId="2" r:id="rId2"/>
  </sheets>
  <definedNames>
    <definedName name="_xlnm.Print_Area" localSheetId="1">'KIIRAS'!$A$1:$F$147</definedName>
  </definedNames>
  <calcPr fullCalcOnLoad="1"/>
</workbook>
</file>

<file path=xl/sharedStrings.xml><?xml version="1.0" encoding="utf-8"?>
<sst xmlns="http://schemas.openxmlformats.org/spreadsheetml/2006/main" count="395" uniqueCount="274">
  <si>
    <t>db</t>
  </si>
  <si>
    <t>fm</t>
  </si>
  <si>
    <t>1.0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</si>
  <si>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</si>
  <si>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2.0</t>
  </si>
  <si>
    <t>2.1</t>
  </si>
  <si>
    <t>2.2</t>
  </si>
  <si>
    <t>2.3</t>
  </si>
  <si>
    <t>2.4</t>
  </si>
  <si>
    <t>2.5</t>
  </si>
  <si>
    <t>2.6</t>
  </si>
  <si>
    <t>Meglévő fa kalodázása négy oldalról</t>
  </si>
  <si>
    <t>3.0</t>
  </si>
  <si>
    <t>ÉPÍTÉSI MUNKÁK - ZÖLDFELÜLETEK</t>
  </si>
  <si>
    <t>Gyepesítés fűmagvetéssel</t>
  </si>
  <si>
    <t>4.0</t>
  </si>
  <si>
    <t>Tételszám</t>
  </si>
  <si>
    <t>Tétel</t>
  </si>
  <si>
    <t>Mennyiség</t>
  </si>
  <si>
    <t>Egység</t>
  </si>
  <si>
    <t xml:space="preserve">Egységár </t>
  </si>
  <si>
    <t>Becsült
költség</t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</si>
  <si>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</si>
  <si>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m³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</si>
  <si>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</si>
  <si>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</si>
  <si>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t>ÉPÍTÉSI MUNKÁK - BERENDEZÉSEK</t>
  </si>
  <si>
    <t>1.10</t>
  </si>
  <si>
    <t>1.11</t>
  </si>
  <si>
    <t>3.1</t>
  </si>
  <si>
    <t>3.2</t>
  </si>
  <si>
    <t>3.5</t>
  </si>
  <si>
    <t>3.6</t>
  </si>
  <si>
    <t>3.7</t>
  </si>
  <si>
    <t>3.8</t>
  </si>
  <si>
    <t>1.5</t>
  </si>
  <si>
    <t>1.6</t>
  </si>
  <si>
    <t>1.4</t>
  </si>
  <si>
    <t>1.3</t>
  </si>
  <si>
    <t>1.2</t>
  </si>
  <si>
    <t>1.1</t>
  </si>
  <si>
    <t>1.7</t>
  </si>
  <si>
    <t>1.8</t>
  </si>
  <si>
    <t>1.9</t>
  </si>
  <si>
    <t>ÉPÍTÉSI MUNKÁK - BERENDEZÉSEK ÖSSZESEN</t>
  </si>
  <si>
    <t>2.7</t>
  </si>
  <si>
    <t>2.8</t>
  </si>
  <si>
    <t>Fakivágás tuskóirtással, darabolással, elszállítással, lerakással (átl. törzsátm: 20 cm)</t>
  </si>
  <si>
    <t>3.3</t>
  </si>
  <si>
    <t>3.4</t>
  </si>
  <si>
    <t xml:space="preserve">Fák egészségügyi kezelése, ifjító metszése, sebkezelése, koronaalakító metszése, szükség szerint </t>
  </si>
  <si>
    <t>Acél szerkezetű, kör alaprajzú hulladékgyűjtő, zsákos kivitel. Palást anyaga 2 mm-es acéllemez, tüzihorganyzás után porfestve. Belső űrtartalom 75 liter, súlya 42 kg, magassága 80 cm. Rögzítése beton pontalaphoz (C 20/25-24-F2-XF3 0,027 m3/db)
Jav. típ.:  Városszépítő - Forrás szemétgyűjtő (acél szín: RAL 7016)</t>
  </si>
  <si>
    <t>+ ÁFA (27%)</t>
  </si>
  <si>
    <t>Tüzihorganyzott, porfestett kerti pad, 1,80x0,82 m, kezelt trópusifa ülőfelület és gömbvas háttámla. Rögzítése beton pontalaphoz (C 20/25-24-F2-XF3 0,064 m3/db) önfeszítő dübelekkel. 
Jav. típ.: MM cité Vera LV 171t (acél szín: RAL 7016)</t>
  </si>
  <si>
    <t>Áthelyezendő parki hulladékgyűjtők állagmegóvó bontása, bontási törmelék elszállításával és lerakásával. Felhasználásukig tárolás.</t>
  </si>
  <si>
    <t>1.12</t>
  </si>
  <si>
    <t>1.13</t>
  </si>
  <si>
    <t>1.14</t>
  </si>
  <si>
    <t>1.15</t>
  </si>
  <si>
    <t>1.16</t>
  </si>
  <si>
    <t>1.17</t>
  </si>
  <si>
    <t>1.18</t>
  </si>
  <si>
    <t>1.19</t>
  </si>
  <si>
    <t>ÉPÍTÉSI MUNKÁK BECSÜLT TELJES BEKERÜLÉSI KÖLTSÉGE</t>
  </si>
  <si>
    <t>BONTÁSI MUNKÁK BECSÜLT TELJES KÖLTSÉGE ÖSSZESEN</t>
  </si>
  <si>
    <t>ÉPÍTÉSSEL KAPCSOLATOS EGYÉB KÖLTSÉGEK</t>
  </si>
  <si>
    <t>ÉPÍTÉSI MUNKÁK - EGYÉB KÖLTSÉGEK ÖSSZESEN</t>
  </si>
  <si>
    <t>Tartalékkeret</t>
  </si>
  <si>
    <t>ktsg.</t>
  </si>
  <si>
    <t>Felvonulási költség</t>
  </si>
  <si>
    <r>
      <rPr>
        <b/>
        <sz val="10"/>
        <color indexed="8"/>
        <rFont val="Arial Narrow"/>
        <family val="2"/>
      </rPr>
      <t xml:space="preserve">S1/2 Szürke beton kertiszegély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készítésével:
- 100x20x5 cm betonszürke színű beton kerti szegély egyenes tetővel 
- C12/15-24/F2 beton sávalap (0,05 m3/fm)
- 10 cm  20/50 dolomit zúzalék fagyálló teherhordó alap 
- 1 rtg. geotextilia jav. típ.: Typar SF 37
- tömörített altalaj (Trγ&gt;90%)</t>
    </r>
  </si>
  <si>
    <t xml:space="preserve">Közmű szolgáltatók által adott építés alatti szakfelügyelet. </t>
  </si>
  <si>
    <t>Megvalósult tervállapot átadása parkinfo szoftverben történő felhasználáshoz.</t>
  </si>
  <si>
    <t>ZÖLDFELÜLETEKKEL KAPCSOLATOS TÉTELEK KÖLTSÉGE ÖSSZESEN</t>
  </si>
  <si>
    <t>ÉPÍTÉSI MUNKÁK - BURKOLATOK, SZEGÉLYEK, MŰTÁRGYAK, TEREPRENDEZÉS</t>
  </si>
  <si>
    <t>ÉPÍTÉSI MUNKÁK - BURKOLATOK, SZEGÉLYEK, MŰTÁRGYAK, TEREPRENDEZÉS ÖSSZESEN</t>
  </si>
  <si>
    <t>5.0</t>
  </si>
  <si>
    <t>5.1</t>
  </si>
  <si>
    <t>5.2</t>
  </si>
  <si>
    <t>5.3</t>
  </si>
  <si>
    <t>5.4</t>
  </si>
  <si>
    <t>3.9</t>
  </si>
  <si>
    <t>3.10</t>
  </si>
  <si>
    <r>
      <t xml:space="preserve">B1 Beton térkőburkolatú fősétány építése </t>
    </r>
    <r>
      <rPr>
        <sz val="10"/>
        <color indexed="8"/>
        <rFont val="Arial Narrow"/>
        <family val="2"/>
      </rPr>
      <t>- burkolattükör készítésével:
- 22,6x19,2x8 cm, 19,2x15x8 cm, 19,2x11,3x8 cm nem antikolt térkő sétányburkolat gyalogosforgalom számára, OH besöpréssel, 2%-os oldalesésben építve, zökkenőmentes kivitel, (Jav. típus: Semmelrock Appia Antica - kombi/szürke) 
- 3 cm 2/5 dolomit zúzalék fektetőágy
- 10 cm 0/22 dolomit zúzalék teherhordó alap 
- 15 cm 20/50 dolomit zúzalék fagyálló teherhordó alap 
- 1 rtg. geotextilia jav. típ.: Typar SF 37
- tömörített altalaj (Trγ&gt;90%)</t>
    </r>
  </si>
  <si>
    <t>Tüzihorganyzott, porfestett kerti ülőke, 60x0,82 m, gömbvas ülőfelület és háttámla. Rögzítése beton pontalaphoz (C 20/25-24-F2-XF3 0,064 m3/db) önfeszítő dübelekkel. 
Jav. típ.: MM cité Vera LV 252 - 60 cm (acél szín: RAL 7016)</t>
  </si>
  <si>
    <t>Állagmegóvással elbontott áthelyezendő parki hulladékgyűjtők felújítása, beépítése. Festés (RAL 7016).</t>
  </si>
  <si>
    <t>Helyén megtartott acél drót hulladékgyűjtők felújítása, tisztítása, festése. Festés (RAL 7016).</t>
  </si>
  <si>
    <t xml:space="preserve">Előregyártott beton/műkő sakkasztal min. C30/37- 08/F2 fagy- és sóálló beton, magas minőségű, repedésmentes betonfelület, hidrofobizáló impregnálással, beton alaptestekre rögzítve (C 20/25-24-F2-XF3 0,064 m3/db) Jav. Típ: Escofet-Prat </t>
  </si>
  <si>
    <t>Lombhullató faegyed ültetése 3xi., SF. FLD. 16/18, 18/20, méretben és minőségben 1x1x1 méteres gödörbe, 3 oldali karózással, elasztikus rendszerrel rögzítve, törzs védelméről gondoskodva. Gyökérzet és lombkorona visszavágása</t>
  </si>
  <si>
    <t>RÓZSALIGET KÖZ KÖZTERÜLET REKONSTRUKCIÓ</t>
  </si>
  <si>
    <r>
      <t>m</t>
    </r>
    <r>
      <rPr>
        <vertAlign val="superscript"/>
        <sz val="10"/>
        <rFont val="Arial Narrow"/>
        <family val="2"/>
      </rPr>
      <t>2</t>
    </r>
  </si>
  <si>
    <t>Bazalt növénykazetta bontása (40 cm magasság) teljes alépítménnyel, állagmegóvásával, elszállítással kőtárba, ill tárolása újrafelhasználásig.</t>
  </si>
  <si>
    <t>Állagmegóvással bontandó elemes játszótéri burkolatok (gumilap) alépítménnyel, szegéllyel, bontási törmelék elszállításával, lerakásával.</t>
  </si>
  <si>
    <t>Pingpong asztalok bontása teljes alépítménnyel, állagmegóvással</t>
  </si>
  <si>
    <t>Parki padok állagmegóvó bontása elszállítással. (parki fa/acél és műkő/fa)</t>
  </si>
  <si>
    <t xml:space="preserve">Parki asztalok (műkő) bontása elszállítással. </t>
  </si>
  <si>
    <t xml:space="preserve">Terelőoszlopok és korlátok bontása, elszállítása. </t>
  </si>
  <si>
    <r>
      <t xml:space="preserve">Felső 5 cm szennyezett gyomos termőföld felszedése, a hulladék elszállítása. (10321 m2) </t>
    </r>
    <r>
      <rPr>
        <b/>
        <sz val="10"/>
        <rFont val="Arial Narrow"/>
        <family val="2"/>
      </rPr>
      <t>A tétel előkészített felületen, nyírt gyeppel értendő!</t>
    </r>
  </si>
  <si>
    <t>Játszótéri játszóeszközök bontása állagmegóvással (acél mászókák és rugós libikóka elszállításával). Tárolásuk újrafelhasználásukig.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</si>
  <si>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</si>
  <si>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</si>
  <si>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</si>
  <si>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</si>
  <si>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</si>
  <si>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</si>
  <si>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</si>
  <si>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</si>
  <si>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</si>
  <si>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</si>
  <si>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</si>
  <si>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Új termőréteg létrehozása gyepfelületek és cserjék alatt 5 cm rétegvastagságban darált tőzeggel (30%) kevert barnaföld (70%) keverék terítésével.</t>
  </si>
  <si>
    <t>3.11</t>
  </si>
  <si>
    <t>Acél szerkezetű porfestett poller, 1,0 m magas, rögzítése beton pontalaphoz (C 20/25-24-F2-XF3 0,027 m3/db), burkolat alá.
Jav. típ.: mmcité - LOT SL200 (acél szín: RAL 7016)</t>
  </si>
  <si>
    <t>Elbontott játszótéri kerítéselemek és kapuk javítás, tisztítás, festés utáni újrafelhasználása, oszlopok beton pontalapba rögzítve.</t>
  </si>
  <si>
    <t>Meglévő játszótéri kapu áthelyezése.</t>
  </si>
  <si>
    <t>4.1</t>
  </si>
  <si>
    <t>4.2</t>
  </si>
  <si>
    <t>4.3</t>
  </si>
  <si>
    <t>4.4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</si>
  <si>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</si>
  <si>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Rothadásmentes fenyőkéregmulcs terítése cserjék alá 5 cm vastagságban.</t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</si>
  <si>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</si>
  <si>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Konténeres cserjék, évelők és egynyáriak ültetése 40/60-60/80, Kont 3L, és cs9-cs14 méretben.</t>
  </si>
  <si>
    <r>
      <t xml:space="preserve">B1 Beton térkőburkolatú fősétány építése teherhordó alappal </t>
    </r>
    <r>
      <rPr>
        <sz val="10"/>
        <color indexed="8"/>
        <rFont val="Arial Narrow"/>
        <family val="2"/>
      </rPr>
      <t>- burkolattükör készítésével:
- 22,6x19,2x8 cm, 19,2x15x8 cm, 19,2x11,3x8 cm nem antikolt térkő sétányburkolat gyalogosforgalom számára, OH besöpréssel, 2%-os oldalesésben építve, zökkenőmentes kivitel, (Jav. típus: Semmelrock Appia Antica - kombi/szürke) 
- 3 cm 2/5 dolomit zúzalék fektetőágy
- 20 cm ckt4 teherhordó alap 
- 15 cm 20/50 dolomit zúzalék fagyálló teherhordó alap 
- 1 rtg. geotextilia jav. típ.: Typar SF 37
- tömörített altalaj (Trγ&gt;90%)</t>
    </r>
  </si>
  <si>
    <t>Meglévő aszfaltburkolati alépítmények vizsgálata, szerkezeti hibák esetén javítása C 20/25 beton felhasználásával. BECSÜLT ÉRTÉK!</t>
  </si>
  <si>
    <r>
      <rPr>
        <b/>
        <sz val="10"/>
        <color indexed="8"/>
        <rFont val="Arial Narrow"/>
        <family val="2"/>
      </rPr>
      <t>B2/1 Aszfalt burkolat építés</t>
    </r>
    <r>
      <rPr>
        <sz val="10"/>
        <color indexed="8"/>
        <rFont val="Arial Narrow"/>
        <family val="2"/>
      </rPr>
      <t xml:space="preserve">e – kopóréteg építése meglévő alépítményen:
- hengerelt aszfalt burkolat készítése 4 cm vtg. bitumenes kopóréteggel tömörítve AC-8 aszfaltból
Az </t>
    </r>
    <r>
      <rPr>
        <b/>
        <sz val="10"/>
        <color indexed="8"/>
        <rFont val="Arial Narrow"/>
        <family val="2"/>
      </rPr>
      <t xml:space="preserve">alépítmény </t>
    </r>
    <r>
      <rPr>
        <sz val="10"/>
        <color indexed="8"/>
        <rFont val="Arial Narrow"/>
        <family val="2"/>
      </rPr>
      <t xml:space="preserve">és meglévő </t>
    </r>
    <r>
      <rPr>
        <b/>
        <sz val="10"/>
        <color indexed="8"/>
        <rFont val="Arial Narrow"/>
        <family val="2"/>
      </rPr>
      <t xml:space="preserve">szegély </t>
    </r>
    <r>
      <rPr>
        <sz val="10"/>
        <color indexed="8"/>
        <rFont val="Arial Narrow"/>
        <family val="2"/>
      </rPr>
      <t>megtartása megfelelőség esetén lehetséges, kivitelezői vizsgálatot követően!</t>
    </r>
  </si>
  <si>
    <r>
      <rPr>
        <b/>
        <sz val="10"/>
        <color indexed="8"/>
        <rFont val="Arial Narrow"/>
        <family val="2"/>
      </rPr>
      <t xml:space="preserve">B2/2 Aszfalt burkolat </t>
    </r>
    <r>
      <rPr>
        <sz val="10"/>
        <color indexed="8"/>
        <rFont val="Arial Narrow"/>
        <family val="2"/>
      </rPr>
      <t>- burkolattükör készítésével:
- 4 cm vtg. hengerelt AC-11 bitumenes kopóréteg tömörítve
- 3 cm vtg. hengerelt AC-8 aszfalt burkolat készítése
- 15 cm CKT soványbeton alap
- 15 cm 20/50 dolomit zúzalék fagyálló teherhordó alap 
- 1 rtg. geotextilia (136g/m²) jav. típ.: Typar SF 40
- tömörített altalaj (Trγ&gt;90%)</t>
    </r>
  </si>
  <si>
    <r>
      <rPr>
        <b/>
        <sz val="10"/>
        <color indexed="8"/>
        <rFont val="Arial Narrow"/>
        <family val="2"/>
      </rPr>
      <t xml:space="preserve">B4 Játszótéri homok burkolat építése - </t>
    </r>
    <r>
      <rPr>
        <sz val="10"/>
        <color indexed="8"/>
        <rFont val="Arial Narrow"/>
        <family val="2"/>
      </rPr>
      <t>burkolattükör készítésével
- 40 cm sárga bányahomok terítése
- 1 rtg. geotextil (136 g/m2 - Typar SF 40)
- tömörített altalaj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</si>
  <si>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</si>
  <si>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t>3.12</t>
  </si>
  <si>
    <t>3.13</t>
  </si>
  <si>
    <t>3.14</t>
  </si>
  <si>
    <t>3.15</t>
  </si>
  <si>
    <t>3.16</t>
  </si>
  <si>
    <t>3.17</t>
  </si>
  <si>
    <t>Acél szerkezetű, porfestett és rozsdamentes felépítményű ivókút építése csatlakozások kiépítésével, szikkasztó akna építésével. Szín: RAL 9011
Jav. Típ: Városszépítő - Csongor ivókút.</t>
  </si>
  <si>
    <t>Meglévő játszóeszközök felújítása és tisztítása.</t>
  </si>
  <si>
    <t>Meglévő játszóeszközök felújítása és tisztítása, majd áthelyezése.</t>
  </si>
  <si>
    <t>Acél-műkő-beton anyagú kültéri ping-pong asztal, szereléssel. 30 mm vastag, acél, megerősített négyszögletes (2740x1525mm) asztallap, szélei alumínium szegélyvédőkkel. Lábai polimer betonból, időjárásálló, hálóval.
Jav. típ.: maillith - SOLIDO A45-S (kék).</t>
  </si>
  <si>
    <t xml:space="preserve">Új játszóeszköz_01 - Trambulin
- Trambulin szerkezet (Jav. típus Eurotramp - Kids Tramp Playground Loop 1,5x1,5m)
- 24/40 kulé terítés
- 20-40 cm vtg. tömörített KZ 20/55 fagyálló teherhordó alap 
- tömörített altalaj
Kiépítés szabvány szerint, szállítással, üzembe helyezést megelőző szabványossági felülvizsgálattal, jegyzőkönyvezett minősítéssel </t>
  </si>
  <si>
    <t xml:space="preserve">Új játszóeszköz_02 - Családi hinta
- Egyedi gyártású horganyzott porszórt acél szerkezetű családi hinta szállítása és elhelyezése. Ülőke jav. típus: Game Time
Kiépítés szabvány szerint, üzembe helyezést megelőző szabványossági felülvizsgálattal, jegyzőkönyvezett minősítéssel </t>
  </si>
  <si>
    <r>
      <rPr>
        <b/>
        <sz val="10"/>
        <color indexed="8"/>
        <rFont val="Arial Narrow"/>
        <family val="2"/>
      </rPr>
      <t xml:space="preserve">B5 Beton elemes lapburkolat építése meglévő burkolat felhasználásával </t>
    </r>
    <r>
      <rPr>
        <sz val="10"/>
        <color indexed="8"/>
        <rFont val="Arial Narrow"/>
        <family val="2"/>
      </rPr>
      <t>- burkolattükör készítésével:
- 40x40x4 cm beton lapburkolat fektetése 2 cm kiemeléssel, gyepfugák esetében termőtalaj feltöltéssel gyepvetéssel
- 2 cm NZ 2/4 fektetőzúzalék
- 10 cm 20/50 dolomit zúzalék fagyálló teherhordó alap 
- 1 rtg. geotextilia (136g/m²) jav. típ.: Typar SF 40
- tömörített altalaj (Trγ&gt;90%)</t>
    </r>
  </si>
  <si>
    <t>FŐÖSSZESÍTŐ</t>
  </si>
  <si>
    <t>NETTÓ</t>
  </si>
  <si>
    <t>BRUTTÓ</t>
  </si>
  <si>
    <t>1.</t>
  </si>
  <si>
    <t>FT</t>
  </si>
  <si>
    <t>2.</t>
  </si>
  <si>
    <t>3.</t>
  </si>
  <si>
    <t>4.</t>
  </si>
  <si>
    <t>SUM</t>
  </si>
  <si>
    <t>ÉPÍTÉSI MUNKÁK - BURKOLATOK, SZEGÉLYEK, MŰTÁRGYAK</t>
  </si>
  <si>
    <t>BONTÁSI MUNKÁK</t>
  </si>
  <si>
    <t>5.</t>
  </si>
  <si>
    <t>6.</t>
  </si>
  <si>
    <t>7.</t>
  </si>
  <si>
    <t>Homokozók fenyő gerendaszegélyének bontása állagmegóvással, elszállítással.</t>
  </si>
  <si>
    <t>Szórt burkolatú felületek bontása szegélyével együtt (bazalt és beton) elszállítással, lerakással (játszótéri homokburkolat és gyöngykavics).</t>
  </si>
  <si>
    <r>
      <rPr>
        <b/>
        <sz val="10"/>
        <rFont val="Arial Narrow"/>
        <family val="2"/>
      </rPr>
      <t>S6 Kiemelt homokozószegély</t>
    </r>
    <r>
      <rPr>
        <sz val="10"/>
        <rFont val="Arial Narrow"/>
        <family val="2"/>
      </rPr>
      <t xml:space="preserve"> építése munkagödör készítésével:
- 30 cm széles, 30 cm magas C30/37- 08/F2 fagy és sóálló kiemelt homokozószegély szerkezet helyszíni íves zsaluelemekkel zsaluzva, 30 cm mélyen alapozva, 1,0 cm-es élletöréssel (korongos csiszolással), átlagosan 2 m-enként dilatációképzéssel, flexibilis kültéri hézagkitöltéssel, visszacsiszolt felülettel. 
- 30 cm 20/50 dolomit zúzalék fagyálló teherhordó alap 
- 1 rtg. geotextilia (136g/m²) jav. típ.: Typar SF 40
- tömörített altalaj (Trγ&gt;90%)</t>
    </r>
  </si>
  <si>
    <r>
      <rPr>
        <b/>
        <sz val="10"/>
        <color indexed="8"/>
        <rFont val="Arial Narrow"/>
        <family val="2"/>
      </rPr>
      <t xml:space="preserve">S4 Tűzihorganyzott acélszegély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készítésével:
- 2000x200x5 mm horganyzott acélszegély 1m-ként hegesztett acél fülekkel
- C 20/25-24-F2-XF3 beton sávalap (0,065 m3/fm)
- 10 cm  20/50 dolomit zúzalék fagyálló teherhordó alap 
- 1 rtg. geotextilia jav. típ.: Typar SF 37
- tömörített altalaj (Trγ&gt;90%)</t>
    </r>
  </si>
  <si>
    <t>6.0</t>
  </si>
  <si>
    <t>7.0</t>
  </si>
  <si>
    <t>KÖZVILÁGÍTÁS KIÉPÍTÉSÉVEL KAPCSOLATOS KÖLTSÉGEK</t>
  </si>
  <si>
    <t>KÖZVILÁGÍTÁS KIÉPÍTÉSÉVEL KAPCSOLATOS TÉTELEK KÖLTSÉGE ÖSSZESEN</t>
  </si>
  <si>
    <t>ÖNTÖZŐHÁLÓZATTAL ÉS VÍZHÁLÓZATTAL KAPCSOLATOS KÖLTSÉGEK</t>
  </si>
  <si>
    <t>ÉPÍTÉSI MUNKÁK - ÖNTÖZŐHÁLÓZAT, VÍZHÁLÓZAT</t>
  </si>
  <si>
    <t>ÖNTÖZŐHÁLÓZATTAL ÉS VÍZHÁLÓZATTAL KAPCSOLATOS TÉTELEK KÖLTSÉGE ÖSSZESEN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</si>
  <si>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</si>
  <si>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</si>
  <si>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</si>
  <si>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</si>
  <si>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</si>
  <si>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</si>
  <si>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</si>
  <si>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</si>
  <si>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</si>
  <si>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</si>
  <si>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</si>
  <si>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 xml:space="preserve">Új játszóeszköz_03 - Forgótányér
Hags vagy Berliner Urban design, Disk típusú játszószer telepítése.
Kiépítés szabvány szerint, szállítással, üzembe helyezést megelőző szabványossági felülvizsgálattal, jegyzőkönyvezett minősítéssel </t>
  </si>
  <si>
    <r>
      <rPr>
        <b/>
        <sz val="10"/>
        <rFont val="Arial Narrow"/>
        <family val="2"/>
      </rPr>
      <t>S3 - Újrahasznosított műkő elemes ülőfal ismételt beépítése</t>
    </r>
    <r>
      <rPr>
        <sz val="10"/>
        <rFont val="Arial Narrow"/>
        <family val="2"/>
      </rPr>
      <t xml:space="preserve"> - alapgödör ásásával
- 40x40x45 cm tisztított ép, repedésmentes válogatott falelemek (meglévők felhasználásával)
- 30 cm mély  C20/25-24/F2 beton alaptest (0,18 m3/fm)
- nagy sűrűségű polietilén (HDPE) dombornyomott drénlemez hátfalterítés
geotextillel kasírozva (pl.: Hamnap Iso-Drain 8 Geo 0,6)
- 10 cm 20/50 dolomit zúzalék fagyálló teherhordó alap 
- tömörített altalaj (Trγ&gt;90%)</t>
    </r>
  </si>
  <si>
    <t>Alépítmény megtartásával bontandó öntött burkolatok, bazalt kockakő berakással, bontási törmelék elszállításával, lerakásával. Szegély vizsgálatával, lehetőség szerinti megtartásával.</t>
  </si>
  <si>
    <t>Állagmegóvással bontandó elemes burkolatok (40x40 cm betonlap és kisjátszótér 20x10 térkő burkolata) alépítménnyel, szegély részbeni bontásával bontási törmelék elszállításával, lerakásával.</t>
  </si>
  <si>
    <t>1.20</t>
  </si>
  <si>
    <t>Állagmegóvással bontandó elemes burkolatok (kisjátszótér 20x10 térkő burkolata) alépítmény bontása nélkül, szegély lehetőség szerinti megtartásával.</t>
  </si>
  <si>
    <r>
      <t>Teljes rétegrenddel bontandó öntött</t>
    </r>
    <r>
      <rPr>
        <sz val="10"/>
        <color indexed="8"/>
        <rFont val="Arial Narrow"/>
        <family val="2"/>
      </rPr>
      <t xml:space="preserve"> aszfalt, beton bazalt kockakő berakásos (kb. 15%) vegyes burkolat szegélyével együtt.</t>
    </r>
    <r>
      <rPr>
        <sz val="10"/>
        <rFont val="Arial Narrow"/>
        <family val="2"/>
      </rPr>
      <t xml:space="preserve"> Bontási törmelék elszállításával, lerakásával a természetes kőanyag átválogatásával.</t>
    </r>
  </si>
  <si>
    <t>Tereprendezés, földmunka. A tétel a sétánymenti padkák, lokális mélypontok rendezése során felhasznált termőképes becsült földmennyiséget és elterítésének díját tartalmazza.</t>
  </si>
  <si>
    <t>Dombok építése helyi burkolatok tükörkiemeléséből származó földdel, 30 cm-enkénti  tömörítéssel.</t>
  </si>
  <si>
    <r>
      <rPr>
        <b/>
        <sz val="10"/>
        <color indexed="8"/>
        <rFont val="Arial Narrow"/>
        <family val="2"/>
      </rPr>
      <t>B3/1 Ütéscsillapító rugalmas játszótéri burkolat</t>
    </r>
    <r>
      <rPr>
        <sz val="10"/>
        <color indexed="8"/>
        <rFont val="Arial Narrow"/>
        <family val="2"/>
      </rPr>
      <t xml:space="preserve"> - burkolattükör készítésével:
(1,3 m max. esésmagasságig)</t>
    </r>
    <r>
      <rPr>
        <b/>
        <sz val="10"/>
        <color indexed="8"/>
        <rFont val="Arial Narrow"/>
        <family val="2"/>
      </rPr>
      <t xml:space="preserve">
-</t>
    </r>
    <r>
      <rPr>
        <sz val="10"/>
        <color indexed="8"/>
        <rFont val="Arial Narrow"/>
        <family val="2"/>
      </rPr>
      <t xml:space="preserve"> 15 mm EPDM mikrogranulátum kopóréteg különböző színekben
 vízteresztő kivitel
- 40 mm vtg. mm vtg. SBR rugalmas bázis réteg 
 (újrahasznosított gumiabroncs örlemény)
- 10 cm 5/20 dolomit fagyálló teherhordó alap 
- 25 cm 20/50 dolomit zúzalék fagyálló teherhordó alap 
- 1 rtg. geotextil (136 g/m2 - Typar SF 40)
- tömörített altalaj (Trγ≥90%, E₂&gt;40 MN/m²)
(Jav. típ.: Alsasafe, Playtop, Recortan v. ezekkel egyenértékű gumiburkolat)</t>
    </r>
  </si>
  <si>
    <r>
      <rPr>
        <b/>
        <sz val="10"/>
        <color indexed="8"/>
        <rFont val="Arial Narrow"/>
        <family val="2"/>
      </rPr>
      <t>B3/2 Ütéscsillapító rugalmas játszótéri burkolat</t>
    </r>
    <r>
      <rPr>
        <sz val="10"/>
        <color indexed="8"/>
        <rFont val="Arial Narrow"/>
        <family val="2"/>
      </rPr>
      <t xml:space="preserve"> - burkolattükör készítésével:
(1,6 m max. esésmagasságig)</t>
    </r>
    <r>
      <rPr>
        <b/>
        <sz val="10"/>
        <color indexed="8"/>
        <rFont val="Arial Narrow"/>
        <family val="2"/>
      </rPr>
      <t xml:space="preserve">
-</t>
    </r>
    <r>
      <rPr>
        <sz val="10"/>
        <color indexed="8"/>
        <rFont val="Arial Narrow"/>
        <family val="2"/>
      </rPr>
      <t xml:space="preserve"> 15 mm EPDM mikrogranulátum kopóréteg különböző színekben
 vízteresztő kivitel
- 50 mm vtg. mm vtg. SBR rugalmas bázis réteg 
 (újrahasznosított gumiabroncs örlemény)
- 10 cm 5/20 dolomit fagyálló teherhordó alap 
- 25 cm 20/50 dolomit zúzalék fagyálló teherhordó alap 
- 1 rtg. geotextil (136 g/m2 - Typar SF 40)
- tömörített altalaj (Trγ≥90%, E₂&gt;40 MN/m²)
(Jav. típ.: Alsasafe, Playtop, Recortan v. ezekkel egyenértékű gumiburkolat)</t>
    </r>
  </si>
  <si>
    <r>
      <rPr>
        <b/>
        <sz val="10"/>
        <color indexed="8"/>
        <rFont val="Arial Narrow"/>
        <family val="2"/>
      </rPr>
      <t>B3/3 Ütéscsillapító rugalmas játszótéri burkolat</t>
    </r>
    <r>
      <rPr>
        <sz val="10"/>
        <color indexed="8"/>
        <rFont val="Arial Narrow"/>
        <family val="2"/>
      </rPr>
      <t xml:space="preserve"> - burkolattükör készítésével:
(3,0 m max. esésmagasságig)</t>
    </r>
    <r>
      <rPr>
        <b/>
        <sz val="10"/>
        <color indexed="8"/>
        <rFont val="Arial Narrow"/>
        <family val="2"/>
      </rPr>
      <t xml:space="preserve">
-</t>
    </r>
    <r>
      <rPr>
        <sz val="10"/>
        <color indexed="8"/>
        <rFont val="Arial Narrow"/>
        <family val="2"/>
      </rPr>
      <t xml:space="preserve"> 15 mm EPDM mikrogranulátum kopóréteg különböző színekben
 vízteresztő kivitel
- 100 mm vtg. mm vtg. SBR rugalmas bázis réteg 
 (újrahasznosított gumiabroncs örlemény)
- 10 cm 5/20 dolomit fagyálló teherhordó alap 
- 25 cm 20/50 dolomit zúzalék fagyálló teherhordó alap 
- 1 rtg. geotextil (136 g/m2 - Typar SF 40)
- tömörített altalaj (Trγ≥90%, E₂&gt;40 MN/m²)
(Jav. típ.: Alsasafe, Playtop, Recortan v. ezekkel egyenértékű gumiburkolat)</t>
    </r>
  </si>
  <si>
    <t>2.20</t>
  </si>
  <si>
    <r>
      <t xml:space="preserve">Aszfalt burkolat festése </t>
    </r>
    <r>
      <rPr>
        <sz val="10"/>
        <color indexed="8"/>
        <rFont val="Arial Narrow"/>
        <family val="2"/>
      </rPr>
      <t>(nagy játszótér):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- terv szerinti aszfaltburkolatok felületi színezése, különböző RAL színekben
- kopás-, UV-, sóálló festék felhasználásával</t>
    </r>
  </si>
  <si>
    <r>
      <t xml:space="preserve"> Beton elemes lapburkolat festése </t>
    </r>
    <r>
      <rPr>
        <sz val="10"/>
        <color indexed="8"/>
        <rFont val="Arial Narrow"/>
        <family val="2"/>
      </rPr>
      <t>(tipegők):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- terv szerinti 40x40 cm betonlapok felületi színezése, különböző RAL színekben
- kopás-, UV-, sóálló festék felhasználásával</t>
    </r>
  </si>
  <si>
    <t>2.21</t>
  </si>
  <si>
    <t>2.22</t>
  </si>
  <si>
    <r>
      <rPr>
        <b/>
        <sz val="10"/>
        <color indexed="8"/>
        <rFont val="Arial Narrow"/>
        <family val="2"/>
      </rPr>
      <t xml:space="preserve">S1 antracit beton kertiszegély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 (fősétány mentén):
- 100x20x5 cm antracit színű beton kerti szegély egyenes tetővel 
- C12/15-24/F2 beton sávalap (0,05 m3/fm)
- 10 cm  20/50 dolomit zúzalék fagyálló teherhordó alap 
- 1 rtg. geotextilia jav. típ.: Typar SF 37
- tömörített altalaj (Trγ&gt;90%)</t>
    </r>
  </si>
  <si>
    <t>Játszótéri kerítés és gyalogoskapuk (3 db) állagmegóvó bontása alépítménnyel, bontási törmelék elszállításával, lerakásával. (Részben területen belül újrafelállítandó: 1db a kisjátszótéren!)</t>
  </si>
  <si>
    <t>1,0 m magas új acélkerítés építése, alapozással és teljes rögzítéssel nagyjátszótér körül 2m széles kétszárnyú kapuval. Új elemek beszerzésével.
Játszótéri kerítéssel azonos kialakítás.</t>
  </si>
  <si>
    <r>
      <rPr>
        <b/>
        <sz val="10"/>
        <color indexed="8"/>
        <rFont val="Arial Narrow"/>
        <family val="2"/>
      </rPr>
      <t xml:space="preserve">S5 </t>
    </r>
    <r>
      <rPr>
        <b/>
        <sz val="10"/>
        <color indexed="8"/>
        <rFont val="Arial Narrow"/>
        <family val="2"/>
      </rPr>
      <t>Süllyesztett bazalt nagykocka szegély</t>
    </r>
    <r>
      <rPr>
        <sz val="10"/>
        <color indexed="8"/>
        <rFont val="Arial Narrow"/>
        <family val="2"/>
      </rPr>
      <t xml:space="preserve"> építése munkagödör készítésével meglévő kockakőből
- 18/20 bazalt nagykocka C12/15-24/F2 beton sávalapba építve (0,14 m3/fm)
- 10 cm 20/50 dolomit zúzalék fagyálló teherhordó alap 
- tömörített altalaj (Trγ&gt;90%)</t>
    </r>
  </si>
  <si>
    <t>2.23</t>
  </si>
  <si>
    <t>Meglévő betonszegély bontás utáni áthelyezése a Rózsaliget közi csatlakozásnál.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</si>
  <si>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</si>
  <si>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</si>
  <si>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</si>
  <si>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</si>
  <si>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</si>
  <si>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</si>
  <si>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</si>
  <si>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</si>
  <si>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</si>
  <si>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</si>
  <si>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</si>
  <si>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</si>
  <si>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</si>
  <si>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</si>
  <si>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</si>
  <si>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</si>
  <si>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</si>
  <si>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</si>
  <si>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</si>
  <si>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</si>
  <si>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</si>
  <si>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</si>
  <si>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</si>
  <si>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</si>
  <si>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</si>
  <si>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</si>
  <si>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Munkaárok földkitermelés 1 m mélységig</t>
  </si>
  <si>
    <t>Biztonsági védőkorlát</t>
  </si>
  <si>
    <t>Gyalogos híd provizórium</t>
  </si>
  <si>
    <t>Aszfalt útburkolat bontása, elszállítása lerakóhelyi díjjal</t>
  </si>
  <si>
    <t>Beton burkolatalap bontása, elszállítása lerakóhelyi díjjal</t>
  </si>
  <si>
    <t>Ágyazati homokréteg cső alá (v=20cm)</t>
  </si>
  <si>
    <t>Homok cső köré és fölé 30 cm-ig</t>
  </si>
  <si>
    <t>Földvisszatöltés helyi anyagból</t>
  </si>
  <si>
    <t>Ágyazati homokréteg tömörítése Trg=85%</t>
  </si>
  <si>
    <t>Árok visszatöltés tömörítése Trg=90%</t>
  </si>
  <si>
    <t>Útburkolat alatti homokos-kavics tömörítése Trg=95%</t>
  </si>
  <si>
    <t>AC 11 kopóréteg v = 4 cm, 30 cm-es átlapolással</t>
  </si>
  <si>
    <t>AC 22 kötőréteg v = 6 cm, 30 cm-es átlapolással</t>
  </si>
  <si>
    <t>C10-32/FN betonalap v = 25 cm, 30 cm-es átlapolással</t>
  </si>
  <si>
    <t>Homokos kavicságyazat 20 cm vastagságban</t>
  </si>
  <si>
    <t>Talajtömörség és teherbírás mérés</t>
  </si>
  <si>
    <t>Útpályaszerkezet (aszfalt) minőség vizsgálat</t>
  </si>
  <si>
    <t>Kiemelt föld fel-lerakása, elszállítása lerakóhelyre, lerakóhelyi díjjal</t>
  </si>
  <si>
    <t>Vb. vízmérő akna készítése 0,8x1,0 m belső alapterülettel, 1,2 m belmagassággal</t>
  </si>
  <si>
    <t xml:space="preserve">D40 KPE védőcső elhelyezés csapszár köré </t>
  </si>
  <si>
    <t>D90 KPE PE100 PN10 nyomócső fektetése földárokban</t>
  </si>
  <si>
    <t>D63 KPE PE100 PN10 nyomócső fektetése földárokban</t>
  </si>
  <si>
    <t>D50 KPE PE100 PN10 nyomócső fektetése földárokban</t>
  </si>
  <si>
    <t>D40 KPE PE100 PN10 nyomócső fektetése földárokban</t>
  </si>
  <si>
    <t>D32 KPE PE100 PN10 nyomócső fektetése földárokban</t>
  </si>
  <si>
    <t>Korrózióálló ¾”-os acélcső csapfelálláshoz</t>
  </si>
  <si>
    <t>Nyomáspróba</t>
  </si>
  <si>
    <t xml:space="preserve">Csővezeték fertőtlenítés </t>
  </si>
  <si>
    <t>Vízmintavétel laborvizsgálattal</t>
  </si>
  <si>
    <t>Idomok és szerelvények beépítése a mellékelt, ajánlattevő által tételesen árazandó anyagkimutatás alapján</t>
  </si>
  <si>
    <t>Betonalap csapszekrényhez C8/10-XC2-16-F3</t>
  </si>
  <si>
    <t>Szakfelügyelet költségtérítés</t>
  </si>
  <si>
    <t>Geodéziai bemérés, nyíltárkos</t>
  </si>
  <si>
    <t>Mobil WC</t>
  </si>
  <si>
    <t>Fővárosi Vízművek által kiépítésre kerülő bekötés</t>
  </si>
  <si>
    <r>
      <t>m</t>
    </r>
    <r>
      <rPr>
        <vertAlign val="superscript"/>
        <sz val="11"/>
        <rFont val="Arial"/>
        <family val="2"/>
      </rPr>
      <t>3</t>
    </r>
  </si>
  <si>
    <t>óra</t>
  </si>
  <si>
    <t>1.21</t>
  </si>
  <si>
    <t>Meglévő automata öntözőrendszer szerelvényeinek lekötése Király utca menti bazalt növénykazettákban, víztelenítés. A bontandó kazettákban teljes elbontással.</t>
  </si>
  <si>
    <r>
      <rPr>
        <b/>
        <sz val="10"/>
        <color indexed="8"/>
        <rFont val="Arial Narrow"/>
        <family val="2"/>
      </rPr>
      <t xml:space="preserve">S2 Kiemelt bazalt növénykazetta körszegély és szegélykiegészítés </t>
    </r>
    <r>
      <rPr>
        <sz val="10"/>
        <color indexed="8"/>
        <rFont val="Arial Narrow"/>
        <family val="2"/>
      </rPr>
      <t>építése munkagödör készítésével meglévő kockakőből Király utcai csatlakozás mentén:
- 40 cm magasságban épített 18/20 betonba ágyazott bazalt nagykocka oldalfal, kültéri flexibilis hézagkitöltéssel, 
- nagy sűrűségű polietilén (HDPE) dombornyomott drénlemez hátfalterítés
geotextillel kasírozva (pl.: Hamnap Iso-Drain 8 Geo 0,6)
- 30 cm mély C20/25-24/F2 beton alaptest (0,2 m3/fm)
- 10 cm 20/50 dolomit zúzalék fagyálló teherhordó alap 
- tömörített altalaj (Trγ&gt;90%)
- csepegtető önözőrendszer számára KPE védőcső beépítésével!</t>
    </r>
  </si>
  <si>
    <t>Átépített növénykazetták csepegtető rendszerének újbóli üzembe helyezése, nyomáspróbája. Új kiemelt bazalt növénykazetták csepegtető öntözőrendszerének teljes kiépítése, nyomáspróbával, vezérlés átprogramozásával.</t>
  </si>
  <si>
    <t>3.18</t>
  </si>
  <si>
    <t>Burkolható aknafedlap és beépítése távközlési akna felett. B125 kN, (1015x865x125 mm).
Jav. Típ.: Kucorgo N1</t>
  </si>
  <si>
    <r>
      <t xml:space="preserve">Új 4m fénypontmagasságú horganyzott kandeláber állítása védőkorláttal, dúcolattal, földmunkával, kábel bekötésével, vezetékezéssel és kapcsolószekrénnyel kompletten. 
(Jav típ.: Hofeka Gloria) 
</t>
    </r>
    <r>
      <rPr>
        <b/>
        <sz val="10"/>
        <color indexed="8"/>
        <rFont val="Arial Narrow"/>
        <family val="2"/>
      </rPr>
      <t>A tétel a BDK tervezésében külön projektben valósul meg!</t>
    </r>
  </si>
  <si>
    <r>
      <t xml:space="preserve">ÉPÍTÉSI MUNKÁK - KÖZVILÁGÍTÁS 
</t>
    </r>
    <r>
      <rPr>
        <b/>
        <sz val="11"/>
        <rFont val="Arial Narrow"/>
        <family val="2"/>
      </rPr>
      <t>(BDK tervezésében magvalósuló projektelem!)</t>
    </r>
  </si>
  <si>
    <t>ÁRAZATLAN TERVEZŐI KÖLTSÉGKIÍRÁS</t>
  </si>
  <si>
    <t>Beton elemes ültetőkazetta és alacsony ülőfal bontása (40 cm magasság) teljes alépítménnyel, állagmegóvásával, elszállítással kőtárba (Részben újrafelhasználva:17,5 fm).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</si>
</sst>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&quot; Ft&quot;"/>
    <numFmt numFmtId="17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vertAlign val="superscript"/>
      <sz val="11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168" fontId="53" fillId="0" borderId="0" xfId="0" applyNumberFormat="1" applyFont="1" applyFill="1" applyAlignment="1">
      <alignment horizontal="left"/>
    </xf>
    <xf numFmtId="168" fontId="53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left"/>
    </xf>
    <xf numFmtId="49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68" fontId="53" fillId="0" borderId="12" xfId="0" applyNumberFormat="1" applyFont="1" applyFill="1" applyBorder="1" applyAlignment="1">
      <alignment horizontal="left"/>
    </xf>
    <xf numFmtId="168" fontId="55" fillId="0" borderId="13" xfId="0" applyNumberFormat="1" applyFont="1" applyFill="1" applyBorder="1" applyAlignment="1">
      <alignment horizontal="left"/>
    </xf>
    <xf numFmtId="0" fontId="53" fillId="0" borderId="14" xfId="0" applyFont="1" applyFill="1" applyBorder="1" applyAlignment="1" quotePrefix="1">
      <alignment/>
    </xf>
    <xf numFmtId="0" fontId="53" fillId="0" borderId="15" xfId="0" applyFont="1" applyFill="1" applyBorder="1" applyAlignment="1">
      <alignment/>
    </xf>
    <xf numFmtId="168" fontId="53" fillId="0" borderId="15" xfId="0" applyNumberFormat="1" applyFont="1" applyFill="1" applyBorder="1" applyAlignment="1">
      <alignment horizontal="left"/>
    </xf>
    <xf numFmtId="168" fontId="53" fillId="0" borderId="16" xfId="0" applyNumberFormat="1" applyFont="1" applyFill="1" applyBorder="1" applyAlignment="1">
      <alignment horizontal="left"/>
    </xf>
    <xf numFmtId="0" fontId="55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168" fontId="53" fillId="0" borderId="18" xfId="0" applyNumberFormat="1" applyFont="1" applyFill="1" applyBorder="1" applyAlignment="1">
      <alignment horizontal="left"/>
    </xf>
    <xf numFmtId="168" fontId="53" fillId="0" borderId="19" xfId="0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53" fillId="0" borderId="20" xfId="0" applyFont="1" applyFill="1" applyBorder="1" applyAlignment="1">
      <alignment horizontal="center" textRotation="90"/>
    </xf>
    <xf numFmtId="168" fontId="53" fillId="0" borderId="20" xfId="0" applyNumberFormat="1" applyFont="1" applyFill="1" applyBorder="1" applyAlignment="1">
      <alignment horizontal="center" textRotation="90"/>
    </xf>
    <xf numFmtId="168" fontId="53" fillId="0" borderId="20" xfId="0" applyNumberFormat="1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168" fontId="53" fillId="0" borderId="0" xfId="0" applyNumberFormat="1" applyFont="1" applyFill="1" applyBorder="1" applyAlignment="1">
      <alignment horizontal="center" textRotation="90"/>
    </xf>
    <xf numFmtId="168" fontId="53" fillId="0" borderId="0" xfId="0" applyNumberFormat="1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/>
    </xf>
    <xf numFmtId="168" fontId="53" fillId="0" borderId="0" xfId="0" applyNumberFormat="1" applyFont="1" applyFill="1" applyBorder="1" applyAlignment="1">
      <alignment horizontal="left"/>
    </xf>
    <xf numFmtId="0" fontId="55" fillId="0" borderId="21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168" fontId="55" fillId="0" borderId="22" xfId="0" applyNumberFormat="1" applyFont="1" applyFill="1" applyBorder="1" applyAlignment="1">
      <alignment horizontal="left"/>
    </xf>
    <xf numFmtId="168" fontId="55" fillId="0" borderId="23" xfId="0" applyNumberFormat="1" applyFont="1" applyFill="1" applyBorder="1" applyAlignment="1">
      <alignment horizontal="left"/>
    </xf>
    <xf numFmtId="0" fontId="53" fillId="0" borderId="24" xfId="0" applyFont="1" applyFill="1" applyBorder="1" applyAlignment="1" quotePrefix="1">
      <alignment/>
    </xf>
    <xf numFmtId="0" fontId="55" fillId="0" borderId="25" xfId="0" applyFont="1" applyFill="1" applyBorder="1" applyAlignment="1">
      <alignment/>
    </xf>
    <xf numFmtId="168" fontId="55" fillId="0" borderId="25" xfId="0" applyNumberFormat="1" applyFont="1" applyFill="1" applyBorder="1" applyAlignment="1">
      <alignment horizontal="left"/>
    </xf>
    <xf numFmtId="168" fontId="53" fillId="0" borderId="26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Fill="1" applyBorder="1" applyAlignment="1" quotePrefix="1">
      <alignment/>
    </xf>
    <xf numFmtId="0" fontId="10" fillId="0" borderId="27" xfId="0" applyFont="1" applyBorder="1" applyAlignment="1">
      <alignment/>
    </xf>
    <xf numFmtId="0" fontId="11" fillId="0" borderId="27" xfId="0" applyFont="1" applyBorder="1" applyAlignment="1">
      <alignment/>
    </xf>
    <xf numFmtId="169" fontId="11" fillId="0" borderId="27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28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3" fontId="16" fillId="0" borderId="34" xfId="0" applyNumberFormat="1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/>
    </xf>
    <xf numFmtId="169" fontId="5" fillId="0" borderId="28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/>
    </xf>
    <xf numFmtId="169" fontId="5" fillId="0" borderId="28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168" fontId="53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35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36" fillId="0" borderId="0" xfId="0" applyFont="1" applyAlignment="1">
      <alignment/>
    </xf>
    <xf numFmtId="0" fontId="5" fillId="0" borderId="35" xfId="0" applyFont="1" applyFill="1" applyBorder="1" applyAlignment="1">
      <alignment wrapText="1"/>
    </xf>
    <xf numFmtId="0" fontId="15" fillId="0" borderId="29" xfId="0" applyFont="1" applyBorder="1" applyAlignment="1">
      <alignment horizontal="left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5" zoomScaleSheetLayoutView="85" zoomScalePageLayoutView="0" workbookViewId="0" topLeftCell="A1">
      <selection activeCell="L19" sqref="L19"/>
    </sheetView>
  </sheetViews>
  <sheetFormatPr defaultColWidth="9.140625" defaultRowHeight="15"/>
  <cols>
    <col min="5" max="5" width="28.421875" style="0" customWidth="1"/>
    <col min="6" max="6" width="11.7109375" style="0" customWidth="1"/>
    <col min="7" max="7" width="3.7109375" style="0" customWidth="1"/>
    <col min="8" max="8" width="3.421875" style="0" customWidth="1"/>
    <col min="9" max="9" width="14.421875" style="0" customWidth="1"/>
    <col min="10" max="10" width="4.421875" style="0" customWidth="1"/>
  </cols>
  <sheetData>
    <row r="1" spans="1:10" ht="16.5" thickBot="1">
      <c r="A1" s="49" t="s">
        <v>89</v>
      </c>
      <c r="B1" s="49"/>
      <c r="C1" s="50"/>
      <c r="D1" s="50"/>
      <c r="E1" s="51"/>
      <c r="F1" s="51"/>
      <c r="G1" s="50"/>
      <c r="H1" s="50"/>
      <c r="I1" s="50"/>
      <c r="J1" s="50"/>
    </row>
    <row r="2" spans="1:10" ht="15.75">
      <c r="A2" s="52" t="s">
        <v>272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142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.75">
      <c r="A7" s="53"/>
      <c r="B7" s="54"/>
      <c r="C7" s="54"/>
      <c r="D7" s="54"/>
      <c r="E7" s="54"/>
      <c r="F7" s="54" t="s">
        <v>143</v>
      </c>
      <c r="G7" s="55"/>
      <c r="H7" s="54"/>
      <c r="I7" s="54" t="s">
        <v>144</v>
      </c>
      <c r="J7" s="55"/>
    </row>
    <row r="8" spans="1:10" ht="15.7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6.5">
      <c r="A9" s="57" t="s">
        <v>145</v>
      </c>
      <c r="B9" s="58" t="s">
        <v>152</v>
      </c>
      <c r="C9" s="59"/>
      <c r="D9" s="59"/>
      <c r="E9" s="60"/>
      <c r="F9" s="61"/>
      <c r="G9" s="57" t="s">
        <v>146</v>
      </c>
      <c r="H9" s="62"/>
      <c r="I9" s="61"/>
      <c r="J9" s="57" t="s">
        <v>146</v>
      </c>
    </row>
    <row r="10" spans="1:10" ht="16.5">
      <c r="A10" s="62"/>
      <c r="B10" s="62"/>
      <c r="C10" s="62"/>
      <c r="D10" s="62"/>
      <c r="E10" s="62"/>
      <c r="F10" s="62"/>
      <c r="G10" s="62"/>
      <c r="H10" s="62"/>
      <c r="I10" s="63"/>
      <c r="J10" s="62"/>
    </row>
    <row r="11" spans="1:10" ht="16.5">
      <c r="A11" s="57" t="s">
        <v>147</v>
      </c>
      <c r="B11" s="58" t="s">
        <v>151</v>
      </c>
      <c r="C11" s="59"/>
      <c r="D11" s="59"/>
      <c r="E11" s="60"/>
      <c r="F11" s="61"/>
      <c r="G11" s="57" t="s">
        <v>146</v>
      </c>
      <c r="H11" s="62"/>
      <c r="I11" s="61"/>
      <c r="J11" s="57" t="s">
        <v>146</v>
      </c>
    </row>
    <row r="12" spans="1:10" ht="16.5">
      <c r="A12" s="62"/>
      <c r="B12" s="62"/>
      <c r="C12" s="62"/>
      <c r="D12" s="62"/>
      <c r="E12" s="62"/>
      <c r="F12" s="62"/>
      <c r="G12" s="62"/>
      <c r="H12" s="62"/>
      <c r="I12" s="63"/>
      <c r="J12" s="62"/>
    </row>
    <row r="13" spans="1:10" ht="16.5">
      <c r="A13" s="57" t="s">
        <v>148</v>
      </c>
      <c r="B13" s="58" t="s">
        <v>26</v>
      </c>
      <c r="C13" s="59"/>
      <c r="D13" s="59"/>
      <c r="E13" s="60"/>
      <c r="F13" s="61"/>
      <c r="G13" s="57" t="s">
        <v>146</v>
      </c>
      <c r="H13" s="62"/>
      <c r="I13" s="61"/>
      <c r="J13" s="57" t="s">
        <v>146</v>
      </c>
    </row>
    <row r="14" spans="1:10" ht="16.5">
      <c r="A14" s="62"/>
      <c r="B14" s="62"/>
      <c r="C14" s="62"/>
      <c r="D14" s="62"/>
      <c r="E14" s="62"/>
      <c r="F14" s="62"/>
      <c r="G14" s="62"/>
      <c r="H14" s="62"/>
      <c r="I14" s="63"/>
      <c r="J14" s="62"/>
    </row>
    <row r="15" spans="1:10" ht="16.5">
      <c r="A15" s="57" t="s">
        <v>149</v>
      </c>
      <c r="B15" s="58" t="s">
        <v>13</v>
      </c>
      <c r="C15" s="59"/>
      <c r="D15" s="59"/>
      <c r="E15" s="60"/>
      <c r="F15" s="61"/>
      <c r="G15" s="57" t="s">
        <v>146</v>
      </c>
      <c r="H15" s="62"/>
      <c r="I15" s="61"/>
      <c r="J15" s="57" t="s">
        <v>146</v>
      </c>
    </row>
    <row r="16" spans="1:10" ht="16.5">
      <c r="A16" s="64"/>
      <c r="B16" s="64"/>
      <c r="C16" s="64"/>
      <c r="D16" s="64"/>
      <c r="E16" s="64"/>
      <c r="F16" s="73"/>
      <c r="G16" s="64"/>
      <c r="H16" s="62"/>
      <c r="I16" s="73"/>
      <c r="J16" s="64"/>
    </row>
    <row r="17" spans="1:10" ht="16.5">
      <c r="A17" s="57" t="s">
        <v>153</v>
      </c>
      <c r="B17" s="58" t="s">
        <v>65</v>
      </c>
      <c r="C17" s="59"/>
      <c r="D17" s="59"/>
      <c r="E17" s="60"/>
      <c r="F17" s="61"/>
      <c r="G17" s="57" t="s">
        <v>146</v>
      </c>
      <c r="H17" s="62"/>
      <c r="I17" s="61"/>
      <c r="J17" s="57" t="s">
        <v>146</v>
      </c>
    </row>
    <row r="18" spans="1:10" ht="16.5">
      <c r="A18" s="64"/>
      <c r="B18" s="64"/>
      <c r="C18" s="64"/>
      <c r="D18" s="64"/>
      <c r="E18" s="64"/>
      <c r="F18" s="73"/>
      <c r="G18" s="64"/>
      <c r="H18" s="62"/>
      <c r="I18" s="73"/>
      <c r="J18" s="64"/>
    </row>
    <row r="19" spans="1:10" s="97" customFormat="1" ht="16.5">
      <c r="A19" s="57" t="s">
        <v>154</v>
      </c>
      <c r="B19" s="58" t="s">
        <v>165</v>
      </c>
      <c r="C19" s="59"/>
      <c r="D19" s="59"/>
      <c r="E19" s="60"/>
      <c r="F19" s="61"/>
      <c r="G19" s="57" t="s">
        <v>146</v>
      </c>
      <c r="H19" s="62"/>
      <c r="I19" s="61"/>
      <c r="J19" s="57" t="s">
        <v>146</v>
      </c>
    </row>
    <row r="20" spans="1:10" ht="16.5">
      <c r="A20" s="64"/>
      <c r="B20" s="64"/>
      <c r="C20" s="64"/>
      <c r="D20" s="64"/>
      <c r="E20" s="64"/>
      <c r="F20" s="73"/>
      <c r="G20" s="64"/>
      <c r="H20" s="62"/>
      <c r="I20" s="73"/>
      <c r="J20" s="64"/>
    </row>
    <row r="21" spans="1:10" ht="33" customHeight="1">
      <c r="A21" s="57" t="s">
        <v>155</v>
      </c>
      <c r="B21" s="99" t="s">
        <v>271</v>
      </c>
      <c r="C21" s="100"/>
      <c r="D21" s="100"/>
      <c r="E21" s="101"/>
      <c r="F21" s="61"/>
      <c r="G21" s="57" t="s">
        <v>146</v>
      </c>
      <c r="H21" s="62"/>
      <c r="I21" s="61"/>
      <c r="J21" s="57" t="s">
        <v>146</v>
      </c>
    </row>
    <row r="22" spans="1:10" ht="17.25" thickBot="1">
      <c r="A22" s="64"/>
      <c r="B22" s="65"/>
      <c r="C22" s="65"/>
      <c r="D22" s="65"/>
      <c r="E22" s="65"/>
      <c r="F22" s="66"/>
      <c r="G22" s="65"/>
      <c r="H22" s="67"/>
      <c r="I22" s="66"/>
      <c r="J22" s="65"/>
    </row>
    <row r="23" spans="1:10" ht="16.5" thickBot="1">
      <c r="A23" s="68" t="s">
        <v>150</v>
      </c>
      <c r="B23" s="69"/>
      <c r="C23" s="69"/>
      <c r="D23" s="69"/>
      <c r="E23" s="69"/>
      <c r="F23" s="70"/>
      <c r="G23" s="71" t="s">
        <v>146</v>
      </c>
      <c r="H23" s="72"/>
      <c r="I23" s="70"/>
      <c r="J23" s="71" t="s">
        <v>146</v>
      </c>
    </row>
  </sheetData>
  <sheetProtection/>
  <mergeCells count="1">
    <mergeCell ref="B21:E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BreakPreview" zoomScale="85" zoomScaleNormal="85" zoomScaleSheetLayoutView="85" zoomScalePageLayoutView="0" workbookViewId="0" topLeftCell="A7">
      <selection activeCell="F17" sqref="F17"/>
    </sheetView>
  </sheetViews>
  <sheetFormatPr defaultColWidth="9.140625" defaultRowHeight="15"/>
  <cols>
    <col min="1" max="1" width="4.8515625" style="47" customWidth="1"/>
    <col min="2" max="2" width="61.421875" style="47" customWidth="1"/>
    <col min="3" max="3" width="8.421875" style="47" customWidth="1"/>
    <col min="4" max="4" width="4.28125" style="47" bestFit="1" customWidth="1"/>
    <col min="5" max="5" width="10.421875" style="47" bestFit="1" customWidth="1"/>
    <col min="6" max="6" width="12.7109375" style="47" customWidth="1"/>
    <col min="7" max="16384" width="9.140625" style="47" customWidth="1"/>
  </cols>
  <sheetData>
    <row r="1" spans="1:6" ht="15.75" thickBot="1">
      <c r="A1" s="25" t="s">
        <v>89</v>
      </c>
      <c r="B1" s="26"/>
      <c r="C1" s="27"/>
      <c r="D1" s="27"/>
      <c r="E1" s="28"/>
      <c r="F1" s="29"/>
    </row>
    <row r="2" spans="1:6" ht="15.75" thickBot="1">
      <c r="A2" s="1" t="s">
        <v>272</v>
      </c>
      <c r="B2" s="1"/>
      <c r="C2" s="30"/>
      <c r="D2" s="1"/>
      <c r="E2" s="2"/>
      <c r="F2" s="2"/>
    </row>
    <row r="3" spans="1:6" ht="45" thickBot="1">
      <c r="A3" s="31" t="s">
        <v>16</v>
      </c>
      <c r="B3" s="31" t="s">
        <v>17</v>
      </c>
      <c r="C3" s="31" t="s">
        <v>18</v>
      </c>
      <c r="D3" s="31" t="s">
        <v>19</v>
      </c>
      <c r="E3" s="32" t="s">
        <v>20</v>
      </c>
      <c r="F3" s="33" t="s">
        <v>21</v>
      </c>
    </row>
    <row r="4" spans="1:6" ht="15">
      <c r="A4" s="24" t="s">
        <v>2</v>
      </c>
      <c r="B4" s="24" t="s">
        <v>152</v>
      </c>
      <c r="C4" s="4"/>
      <c r="D4" s="4"/>
      <c r="E4" s="6"/>
      <c r="F4" s="6"/>
    </row>
    <row r="5" spans="1:6" ht="15">
      <c r="A5" s="78" t="s">
        <v>40</v>
      </c>
      <c r="B5" s="4" t="s">
        <v>11</v>
      </c>
      <c r="C5" s="4">
        <v>19</v>
      </c>
      <c r="D5" s="4" t="s">
        <v>0</v>
      </c>
      <c r="E5" s="6"/>
      <c r="F5" s="6"/>
    </row>
    <row r="6" spans="1:6" ht="15">
      <c r="A6" s="78" t="s">
        <v>39</v>
      </c>
      <c r="B6" s="79" t="s">
        <v>47</v>
      </c>
      <c r="C6" s="4">
        <v>24</v>
      </c>
      <c r="D6" s="4" t="s">
        <v>0</v>
      </c>
      <c r="E6" s="6"/>
      <c r="F6" s="6"/>
    </row>
    <row r="7" spans="1:6" ht="26.25">
      <c r="A7" s="78" t="s">
        <v>38</v>
      </c>
      <c r="B7" s="79" t="s">
        <v>50</v>
      </c>
      <c r="C7" s="4">
        <v>20</v>
      </c>
      <c r="D7" s="4" t="s">
        <v>0</v>
      </c>
      <c r="E7" s="6"/>
      <c r="F7" s="6"/>
    </row>
    <row r="8" spans="1:6" ht="40.5" customHeight="1">
      <c r="A8" s="78" t="s">
        <v>37</v>
      </c>
      <c r="B8" s="80" t="s">
        <v>180</v>
      </c>
      <c r="C8" s="80">
        <v>371</v>
      </c>
      <c r="D8" s="81" t="s">
        <v>24</v>
      </c>
      <c r="E8" s="82"/>
      <c r="F8" s="82"/>
    </row>
    <row r="9" spans="1:6" ht="42" customHeight="1">
      <c r="A9" s="78" t="s">
        <v>35</v>
      </c>
      <c r="B9" s="80" t="s">
        <v>184</v>
      </c>
      <c r="C9" s="80">
        <v>1170</v>
      </c>
      <c r="D9" s="81" t="s">
        <v>24</v>
      </c>
      <c r="E9" s="82"/>
      <c r="F9" s="82"/>
    </row>
    <row r="10" spans="1:6" ht="42" customHeight="1">
      <c r="A10" s="78" t="s">
        <v>36</v>
      </c>
      <c r="B10" s="80" t="s">
        <v>157</v>
      </c>
      <c r="C10" s="83">
        <v>550</v>
      </c>
      <c r="D10" s="83" t="s">
        <v>90</v>
      </c>
      <c r="E10" s="84"/>
      <c r="F10" s="84"/>
    </row>
    <row r="11" spans="1:6" ht="42" customHeight="1">
      <c r="A11" s="78" t="s">
        <v>41</v>
      </c>
      <c r="B11" s="85" t="s">
        <v>181</v>
      </c>
      <c r="C11" s="85">
        <v>127</v>
      </c>
      <c r="D11" s="86" t="s">
        <v>90</v>
      </c>
      <c r="E11" s="87"/>
      <c r="F11" s="84"/>
    </row>
    <row r="12" spans="1:6" ht="42" customHeight="1">
      <c r="A12" s="78" t="s">
        <v>42</v>
      </c>
      <c r="B12" s="85" t="s">
        <v>183</v>
      </c>
      <c r="C12" s="85">
        <v>24</v>
      </c>
      <c r="D12" s="86" t="s">
        <v>90</v>
      </c>
      <c r="E12" s="87"/>
      <c r="F12" s="84"/>
    </row>
    <row r="13" spans="1:6" ht="26.25">
      <c r="A13" s="78" t="s">
        <v>43</v>
      </c>
      <c r="B13" s="80" t="s">
        <v>97</v>
      </c>
      <c r="C13" s="79">
        <f>10321*0.05</f>
        <v>516.0500000000001</v>
      </c>
      <c r="D13" s="4" t="s">
        <v>25</v>
      </c>
      <c r="E13" s="6"/>
      <c r="F13" s="6"/>
    </row>
    <row r="14" spans="1:6" ht="39">
      <c r="A14" s="78" t="s">
        <v>27</v>
      </c>
      <c r="B14" s="88" t="s">
        <v>273</v>
      </c>
      <c r="C14" s="83">
        <v>95</v>
      </c>
      <c r="D14" s="83" t="s">
        <v>1</v>
      </c>
      <c r="E14" s="84"/>
      <c r="F14" s="84"/>
    </row>
    <row r="15" spans="1:6" ht="15">
      <c r="A15" s="78" t="s">
        <v>28</v>
      </c>
      <c r="B15" s="88" t="s">
        <v>156</v>
      </c>
      <c r="C15" s="83">
        <v>32</v>
      </c>
      <c r="D15" s="83" t="s">
        <v>1</v>
      </c>
      <c r="E15" s="84"/>
      <c r="F15" s="84"/>
    </row>
    <row r="16" spans="1:6" ht="26.25">
      <c r="A16" s="78" t="s">
        <v>55</v>
      </c>
      <c r="B16" s="79" t="s">
        <v>91</v>
      </c>
      <c r="C16" s="4">
        <v>52</v>
      </c>
      <c r="D16" s="4" t="s">
        <v>1</v>
      </c>
      <c r="E16" s="6"/>
      <c r="F16" s="6"/>
    </row>
    <row r="17" spans="1:6" ht="26.25">
      <c r="A17" s="78" t="s">
        <v>56</v>
      </c>
      <c r="B17" s="80" t="s">
        <v>54</v>
      </c>
      <c r="C17" s="4">
        <v>16</v>
      </c>
      <c r="D17" s="4" t="s">
        <v>0</v>
      </c>
      <c r="E17" s="6"/>
      <c r="F17" s="6"/>
    </row>
    <row r="18" spans="1:6" ht="15">
      <c r="A18" s="78" t="s">
        <v>57</v>
      </c>
      <c r="B18" s="80" t="s">
        <v>96</v>
      </c>
      <c r="C18" s="4">
        <v>7</v>
      </c>
      <c r="D18" s="4" t="s">
        <v>0</v>
      </c>
      <c r="E18" s="6"/>
      <c r="F18" s="6"/>
    </row>
    <row r="19" spans="1:6" ht="15">
      <c r="A19" s="78" t="s">
        <v>58</v>
      </c>
      <c r="B19" s="80" t="s">
        <v>94</v>
      </c>
      <c r="C19" s="4">
        <v>30</v>
      </c>
      <c r="D19" s="4" t="s">
        <v>0</v>
      </c>
      <c r="E19" s="6"/>
      <c r="F19" s="6"/>
    </row>
    <row r="20" spans="1:6" ht="15">
      <c r="A20" s="78" t="s">
        <v>59</v>
      </c>
      <c r="B20" s="8" t="s">
        <v>95</v>
      </c>
      <c r="C20" s="4">
        <v>2</v>
      </c>
      <c r="D20" s="4" t="s">
        <v>0</v>
      </c>
      <c r="E20" s="6"/>
      <c r="F20" s="6"/>
    </row>
    <row r="21" spans="1:6" ht="15">
      <c r="A21" s="78" t="s">
        <v>60</v>
      </c>
      <c r="B21" s="88" t="s">
        <v>93</v>
      </c>
      <c r="C21" s="83">
        <v>2</v>
      </c>
      <c r="D21" s="83" t="s">
        <v>0</v>
      </c>
      <c r="E21" s="84"/>
      <c r="F21" s="84"/>
    </row>
    <row r="22" spans="1:6" ht="26.25">
      <c r="A22" s="78" t="s">
        <v>61</v>
      </c>
      <c r="B22" s="79" t="s">
        <v>98</v>
      </c>
      <c r="C22" s="4">
        <v>9</v>
      </c>
      <c r="D22" s="4" t="s">
        <v>0</v>
      </c>
      <c r="E22" s="6"/>
      <c r="F22" s="6"/>
    </row>
    <row r="23" spans="1:6" ht="39">
      <c r="A23" s="78" t="s">
        <v>62</v>
      </c>
      <c r="B23" s="79" t="s">
        <v>196</v>
      </c>
      <c r="C23" s="4">
        <v>55</v>
      </c>
      <c r="D23" s="4" t="s">
        <v>1</v>
      </c>
      <c r="E23" s="6"/>
      <c r="F23" s="6"/>
    </row>
    <row r="24" spans="1:6" ht="26.25">
      <c r="A24" s="78" t="s">
        <v>182</v>
      </c>
      <c r="B24" s="80" t="s">
        <v>92</v>
      </c>
      <c r="C24" s="80">
        <v>52.8</v>
      </c>
      <c r="D24" s="81" t="s">
        <v>24</v>
      </c>
      <c r="E24" s="82"/>
      <c r="F24" s="82"/>
    </row>
    <row r="25" spans="1:6" ht="26.25">
      <c r="A25" s="78" t="s">
        <v>264</v>
      </c>
      <c r="B25" s="80" t="s">
        <v>265</v>
      </c>
      <c r="C25" s="80">
        <v>1</v>
      </c>
      <c r="D25" s="81" t="s">
        <v>68</v>
      </c>
      <c r="E25" s="82"/>
      <c r="F25" s="82"/>
    </row>
    <row r="26" spans="1:6" ht="15">
      <c r="A26" s="7"/>
      <c r="B26" s="8"/>
      <c r="C26" s="8"/>
      <c r="D26" s="9"/>
      <c r="E26" s="10"/>
      <c r="F26" s="10"/>
    </row>
    <row r="27" spans="1:6" ht="15">
      <c r="A27" s="13"/>
      <c r="B27" s="23" t="s">
        <v>64</v>
      </c>
      <c r="C27" s="16"/>
      <c r="D27" s="16"/>
      <c r="E27" s="17"/>
      <c r="F27" s="18"/>
    </row>
    <row r="28" spans="1:6" ht="15">
      <c r="A28" s="13"/>
      <c r="B28" s="19" t="s">
        <v>52</v>
      </c>
      <c r="C28" s="20"/>
      <c r="D28" s="20"/>
      <c r="E28" s="21"/>
      <c r="F28" s="22"/>
    </row>
    <row r="29" spans="1:6" ht="15">
      <c r="A29" s="34"/>
      <c r="B29" s="34"/>
      <c r="C29" s="34"/>
      <c r="D29" s="34"/>
      <c r="E29" s="35"/>
      <c r="F29" s="36"/>
    </row>
    <row r="30" spans="1:6" ht="15">
      <c r="A30" s="14" t="s">
        <v>4</v>
      </c>
      <c r="B30" s="14" t="s">
        <v>74</v>
      </c>
      <c r="C30" s="5"/>
      <c r="D30" s="5"/>
      <c r="E30" s="3"/>
      <c r="F30" s="3"/>
    </row>
    <row r="31" spans="1:6" ht="42" customHeight="1">
      <c r="A31" s="11" t="s">
        <v>5</v>
      </c>
      <c r="B31" s="12" t="s">
        <v>185</v>
      </c>
      <c r="C31" s="5">
        <v>65</v>
      </c>
      <c r="D31" s="4" t="s">
        <v>23</v>
      </c>
      <c r="E31" s="3"/>
      <c r="F31" s="3"/>
    </row>
    <row r="32" spans="1:6" ht="27.75" customHeight="1">
      <c r="A32" s="11" t="s">
        <v>6</v>
      </c>
      <c r="B32" s="79" t="s">
        <v>110</v>
      </c>
      <c r="C32" s="4">
        <f>(C83+C85)*0.05</f>
        <v>536.5</v>
      </c>
      <c r="D32" s="4" t="s">
        <v>23</v>
      </c>
      <c r="E32" s="6"/>
      <c r="F32" s="6"/>
    </row>
    <row r="33" spans="1:6" ht="30" customHeight="1">
      <c r="A33" s="11" t="s">
        <v>7</v>
      </c>
      <c r="B33" s="89" t="s">
        <v>186</v>
      </c>
      <c r="C33" s="5">
        <f>1200*0.3</f>
        <v>360</v>
      </c>
      <c r="D33" s="5" t="s">
        <v>22</v>
      </c>
      <c r="E33" s="6"/>
      <c r="F33" s="3"/>
    </row>
    <row r="34" spans="1:6" ht="30" customHeight="1">
      <c r="A34" s="11" t="s">
        <v>8</v>
      </c>
      <c r="B34" s="89" t="s">
        <v>200</v>
      </c>
      <c r="C34" s="5">
        <v>7.8</v>
      </c>
      <c r="D34" s="5" t="s">
        <v>1</v>
      </c>
      <c r="E34" s="6"/>
      <c r="F34" s="3"/>
    </row>
    <row r="35" spans="1:6" ht="84.75" customHeight="1">
      <c r="A35" s="11" t="s">
        <v>9</v>
      </c>
      <c r="B35" s="12" t="s">
        <v>195</v>
      </c>
      <c r="C35" s="5">
        <v>555</v>
      </c>
      <c r="D35" s="5" t="s">
        <v>1</v>
      </c>
      <c r="E35" s="3"/>
      <c r="F35" s="3"/>
    </row>
    <row r="36" spans="1:6" ht="82.5" customHeight="1">
      <c r="A36" s="11" t="s">
        <v>10</v>
      </c>
      <c r="B36" s="12" t="s">
        <v>70</v>
      </c>
      <c r="C36" s="5">
        <v>111</v>
      </c>
      <c r="D36" s="5" t="s">
        <v>1</v>
      </c>
      <c r="E36" s="3"/>
      <c r="F36" s="3"/>
    </row>
    <row r="37" spans="1:6" ht="142.5" customHeight="1">
      <c r="A37" s="11" t="s">
        <v>45</v>
      </c>
      <c r="B37" s="90" t="s">
        <v>266</v>
      </c>
      <c r="C37" s="5">
        <v>51</v>
      </c>
      <c r="D37" s="5" t="s">
        <v>1</v>
      </c>
      <c r="E37" s="3"/>
      <c r="F37" s="3"/>
    </row>
    <row r="38" spans="1:6" ht="115.5">
      <c r="A38" s="11" t="s">
        <v>46</v>
      </c>
      <c r="B38" s="79" t="s">
        <v>179</v>
      </c>
      <c r="C38" s="4">
        <v>17.5</v>
      </c>
      <c r="D38" s="4" t="s">
        <v>1</v>
      </c>
      <c r="E38" s="6"/>
      <c r="F38" s="6"/>
    </row>
    <row r="39" spans="1:6" ht="93" customHeight="1">
      <c r="A39" s="11" t="s">
        <v>99</v>
      </c>
      <c r="B39" s="12" t="s">
        <v>159</v>
      </c>
      <c r="C39" s="5">
        <v>107.5</v>
      </c>
      <c r="D39" s="5" t="s">
        <v>1</v>
      </c>
      <c r="E39" s="3"/>
      <c r="F39" s="3"/>
    </row>
    <row r="40" spans="1:6" ht="75" customHeight="1">
      <c r="A40" s="11" t="s">
        <v>100</v>
      </c>
      <c r="B40" s="90" t="s">
        <v>198</v>
      </c>
      <c r="C40" s="5">
        <v>165</v>
      </c>
      <c r="D40" s="5" t="s">
        <v>1</v>
      </c>
      <c r="E40" s="3"/>
      <c r="F40" s="3"/>
    </row>
    <row r="41" spans="1:6" ht="110.25" customHeight="1">
      <c r="A41" s="11" t="s">
        <v>101</v>
      </c>
      <c r="B41" s="88" t="s">
        <v>158</v>
      </c>
      <c r="C41" s="91">
        <v>12.5</v>
      </c>
      <c r="D41" s="91" t="s">
        <v>1</v>
      </c>
      <c r="E41" s="92"/>
      <c r="F41" s="92"/>
    </row>
    <row r="42" spans="1:6" ht="131.25" customHeight="1">
      <c r="A42" s="11" t="s">
        <v>102</v>
      </c>
      <c r="B42" s="93" t="s">
        <v>83</v>
      </c>
      <c r="C42" s="5">
        <v>706</v>
      </c>
      <c r="D42" s="5" t="s">
        <v>3</v>
      </c>
      <c r="E42" s="3"/>
      <c r="F42" s="3"/>
    </row>
    <row r="43" spans="1:6" ht="131.25" customHeight="1">
      <c r="A43" s="11" t="s">
        <v>103</v>
      </c>
      <c r="B43" s="93" t="s">
        <v>123</v>
      </c>
      <c r="C43" s="5">
        <v>12</v>
      </c>
      <c r="D43" s="5" t="s">
        <v>3</v>
      </c>
      <c r="E43" s="3"/>
      <c r="F43" s="3"/>
    </row>
    <row r="44" spans="1:6" ht="30" customHeight="1">
      <c r="A44" s="11" t="s">
        <v>104</v>
      </c>
      <c r="B44" s="89" t="s">
        <v>124</v>
      </c>
      <c r="C44" s="5">
        <v>75</v>
      </c>
      <c r="D44" s="4" t="s">
        <v>25</v>
      </c>
      <c r="E44" s="3"/>
      <c r="F44" s="3"/>
    </row>
    <row r="45" spans="1:8" ht="70.5" customHeight="1">
      <c r="A45" s="11" t="s">
        <v>105</v>
      </c>
      <c r="B45" s="89" t="s">
        <v>125</v>
      </c>
      <c r="C45" s="5">
        <v>445</v>
      </c>
      <c r="D45" s="5" t="s">
        <v>3</v>
      </c>
      <c r="E45" s="3"/>
      <c r="F45" s="3"/>
      <c r="H45" s="77"/>
    </row>
    <row r="46" spans="1:8" ht="97.5" customHeight="1">
      <c r="A46" s="11" t="s">
        <v>106</v>
      </c>
      <c r="B46" s="90" t="s">
        <v>126</v>
      </c>
      <c r="C46" s="91">
        <v>240</v>
      </c>
      <c r="D46" s="91" t="s">
        <v>119</v>
      </c>
      <c r="E46" s="92"/>
      <c r="F46" s="92"/>
      <c r="H46" s="77"/>
    </row>
    <row r="47" spans="1:8" ht="42" customHeight="1">
      <c r="A47" s="11" t="s">
        <v>107</v>
      </c>
      <c r="B47" s="93" t="s">
        <v>191</v>
      </c>
      <c r="C47" s="5">
        <v>23</v>
      </c>
      <c r="D47" s="5" t="s">
        <v>3</v>
      </c>
      <c r="E47" s="3"/>
      <c r="F47" s="3"/>
      <c r="H47" s="77"/>
    </row>
    <row r="48" spans="1:6" ht="156.75" customHeight="1">
      <c r="A48" s="11" t="s">
        <v>108</v>
      </c>
      <c r="B48" s="90" t="s">
        <v>187</v>
      </c>
      <c r="C48" s="5">
        <v>59</v>
      </c>
      <c r="D48" s="5" t="s">
        <v>3</v>
      </c>
      <c r="E48" s="92"/>
      <c r="F48" s="3"/>
    </row>
    <row r="49" spans="1:6" ht="147" customHeight="1">
      <c r="A49" s="11" t="s">
        <v>109</v>
      </c>
      <c r="B49" s="90" t="s">
        <v>188</v>
      </c>
      <c r="C49" s="5">
        <v>144</v>
      </c>
      <c r="D49" s="5" t="s">
        <v>3</v>
      </c>
      <c r="E49" s="92"/>
      <c r="F49" s="92"/>
    </row>
    <row r="50" spans="1:6" ht="156" customHeight="1">
      <c r="A50" s="11" t="s">
        <v>190</v>
      </c>
      <c r="B50" s="90" t="s">
        <v>189</v>
      </c>
      <c r="C50" s="91">
        <v>102</v>
      </c>
      <c r="D50" s="91" t="s">
        <v>119</v>
      </c>
      <c r="E50" s="92"/>
      <c r="F50" s="92"/>
    </row>
    <row r="51" spans="1:6" ht="57.75" customHeight="1">
      <c r="A51" s="11" t="s">
        <v>193</v>
      </c>
      <c r="B51" s="90" t="s">
        <v>127</v>
      </c>
      <c r="C51" s="91">
        <f>9.2*0.4</f>
        <v>3.6799999999999997</v>
      </c>
      <c r="D51" s="83" t="s">
        <v>128</v>
      </c>
      <c r="E51" s="84"/>
      <c r="F51" s="92"/>
    </row>
    <row r="52" spans="1:6" ht="114" customHeight="1">
      <c r="A52" s="11" t="s">
        <v>194</v>
      </c>
      <c r="B52" s="90" t="s">
        <v>141</v>
      </c>
      <c r="C52" s="91">
        <f>22+18+75</f>
        <v>115</v>
      </c>
      <c r="D52" s="91" t="s">
        <v>119</v>
      </c>
      <c r="E52" s="84"/>
      <c r="F52" s="92"/>
    </row>
    <row r="53" spans="1:6" ht="39">
      <c r="A53" s="11" t="s">
        <v>199</v>
      </c>
      <c r="B53" s="93" t="s">
        <v>192</v>
      </c>
      <c r="C53" s="91">
        <v>75</v>
      </c>
      <c r="D53" s="91" t="s">
        <v>119</v>
      </c>
      <c r="E53" s="84"/>
      <c r="F53" s="92"/>
    </row>
    <row r="55" spans="2:6" ht="15">
      <c r="B55" s="15" t="s">
        <v>75</v>
      </c>
      <c r="C55" s="16"/>
      <c r="D55" s="16"/>
      <c r="E55" s="17"/>
      <c r="F55" s="18"/>
    </row>
    <row r="56" spans="2:6" ht="15">
      <c r="B56" s="19" t="s">
        <v>52</v>
      </c>
      <c r="C56" s="20"/>
      <c r="D56" s="20"/>
      <c r="E56" s="21"/>
      <c r="F56" s="22"/>
    </row>
    <row r="58" spans="1:6" s="1" customFormat="1" ht="14.25" customHeight="1">
      <c r="A58" s="14" t="s">
        <v>12</v>
      </c>
      <c r="B58" s="14" t="s">
        <v>26</v>
      </c>
      <c r="C58" s="5"/>
      <c r="D58" s="5"/>
      <c r="E58" s="3"/>
      <c r="F58" s="3"/>
    </row>
    <row r="59" spans="1:6" s="1" customFormat="1" ht="44.25" customHeight="1">
      <c r="A59" s="11" t="s">
        <v>29</v>
      </c>
      <c r="B59" s="12" t="s">
        <v>112</v>
      </c>
      <c r="C59" s="83">
        <v>8</v>
      </c>
      <c r="D59" s="83" t="s">
        <v>0</v>
      </c>
      <c r="E59" s="84"/>
      <c r="F59" s="84"/>
    </row>
    <row r="60" spans="1:6" s="1" customFormat="1" ht="52.5" customHeight="1">
      <c r="A60" s="11" t="s">
        <v>30</v>
      </c>
      <c r="B60" s="12" t="s">
        <v>53</v>
      </c>
      <c r="C60" s="5">
        <v>12</v>
      </c>
      <c r="D60" s="5" t="s">
        <v>0</v>
      </c>
      <c r="E60" s="3"/>
      <c r="F60" s="3"/>
    </row>
    <row r="61" spans="1:6" s="1" customFormat="1" ht="51">
      <c r="A61" s="11" t="s">
        <v>48</v>
      </c>
      <c r="B61" s="12" t="s">
        <v>51</v>
      </c>
      <c r="C61" s="5">
        <v>9</v>
      </c>
      <c r="D61" s="5" t="s">
        <v>0</v>
      </c>
      <c r="E61" s="3"/>
      <c r="F61" s="3"/>
    </row>
    <row r="62" spans="1:6" ht="33.75" customHeight="1">
      <c r="A62" s="11" t="s">
        <v>49</v>
      </c>
      <c r="B62" s="80" t="s">
        <v>85</v>
      </c>
      <c r="C62" s="4">
        <v>16</v>
      </c>
      <c r="D62" s="4" t="s">
        <v>0</v>
      </c>
      <c r="E62" s="6"/>
      <c r="F62" s="3"/>
    </row>
    <row r="63" spans="1:6" ht="26.25">
      <c r="A63" s="11" t="s">
        <v>31</v>
      </c>
      <c r="B63" s="8" t="s">
        <v>86</v>
      </c>
      <c r="C63" s="4">
        <v>7</v>
      </c>
      <c r="D63" s="4" t="s">
        <v>0</v>
      </c>
      <c r="E63" s="6"/>
      <c r="F63" s="3"/>
    </row>
    <row r="64" spans="1:6" ht="39">
      <c r="A64" s="11" t="s">
        <v>32</v>
      </c>
      <c r="B64" s="12" t="s">
        <v>87</v>
      </c>
      <c r="C64" s="5">
        <v>2</v>
      </c>
      <c r="D64" s="5" t="s">
        <v>0</v>
      </c>
      <c r="E64" s="3"/>
      <c r="F64" s="3"/>
    </row>
    <row r="65" spans="1:6" ht="39">
      <c r="A65" s="11" t="s">
        <v>33</v>
      </c>
      <c r="B65" s="12" t="s">
        <v>84</v>
      </c>
      <c r="C65" s="4">
        <v>4</v>
      </c>
      <c r="D65" s="4" t="s">
        <v>0</v>
      </c>
      <c r="E65" s="6"/>
      <c r="F65" s="6"/>
    </row>
    <row r="66" spans="1:6" ht="39">
      <c r="A66" s="11" t="s">
        <v>34</v>
      </c>
      <c r="B66" s="79" t="s">
        <v>197</v>
      </c>
      <c r="C66" s="4">
        <f>80-18</f>
        <v>62</v>
      </c>
      <c r="D66" s="4" t="s">
        <v>1</v>
      </c>
      <c r="E66" s="6"/>
      <c r="F66" s="6"/>
    </row>
    <row r="67" spans="1:6" ht="32.25" customHeight="1">
      <c r="A67" s="11" t="s">
        <v>81</v>
      </c>
      <c r="B67" s="89" t="s">
        <v>113</v>
      </c>
      <c r="C67" s="5">
        <v>38</v>
      </c>
      <c r="D67" s="5" t="s">
        <v>1</v>
      </c>
      <c r="E67" s="6"/>
      <c r="F67" s="3"/>
    </row>
    <row r="68" spans="1:6" ht="15">
      <c r="A68" s="11" t="s">
        <v>82</v>
      </c>
      <c r="B68" s="79" t="s">
        <v>114</v>
      </c>
      <c r="C68" s="4">
        <v>1</v>
      </c>
      <c r="D68" s="4" t="s">
        <v>0</v>
      </c>
      <c r="E68" s="6"/>
      <c r="F68" s="6"/>
    </row>
    <row r="69" spans="1:6" ht="100.5" customHeight="1">
      <c r="A69" s="11" t="s">
        <v>111</v>
      </c>
      <c r="B69" s="88" t="s">
        <v>139</v>
      </c>
      <c r="C69" s="83">
        <v>1</v>
      </c>
      <c r="D69" s="83" t="s">
        <v>0</v>
      </c>
      <c r="E69" s="6"/>
      <c r="F69" s="6"/>
    </row>
    <row r="70" spans="1:6" ht="78.75" customHeight="1">
      <c r="A70" s="11" t="s">
        <v>129</v>
      </c>
      <c r="B70" s="98" t="s">
        <v>140</v>
      </c>
      <c r="C70" s="95">
        <v>1</v>
      </c>
      <c r="D70" s="95" t="s">
        <v>0</v>
      </c>
      <c r="E70" s="6"/>
      <c r="F70" s="6"/>
    </row>
    <row r="71" spans="1:6" ht="61.5" customHeight="1">
      <c r="A71" s="11" t="s">
        <v>130</v>
      </c>
      <c r="B71" s="98" t="s">
        <v>178</v>
      </c>
      <c r="C71" s="4">
        <v>1</v>
      </c>
      <c r="D71" s="4" t="s">
        <v>0</v>
      </c>
      <c r="E71" s="6"/>
      <c r="F71" s="6"/>
    </row>
    <row r="72" spans="1:6" ht="15">
      <c r="A72" s="11" t="s">
        <v>131</v>
      </c>
      <c r="B72" s="79" t="s">
        <v>137</v>
      </c>
      <c r="C72" s="4">
        <v>6</v>
      </c>
      <c r="D72" s="4" t="s">
        <v>0</v>
      </c>
      <c r="E72" s="6"/>
      <c r="F72" s="6"/>
    </row>
    <row r="73" spans="1:6" ht="15">
      <c r="A73" s="11" t="s">
        <v>132</v>
      </c>
      <c r="B73" s="79" t="s">
        <v>136</v>
      </c>
      <c r="C73" s="4">
        <v>1</v>
      </c>
      <c r="D73" s="4" t="s">
        <v>0</v>
      </c>
      <c r="E73" s="6"/>
      <c r="F73" s="6"/>
    </row>
    <row r="74" spans="1:6" ht="51.75">
      <c r="A74" s="11" t="s">
        <v>133</v>
      </c>
      <c r="B74" s="88" t="s">
        <v>138</v>
      </c>
      <c r="C74" s="83">
        <v>2</v>
      </c>
      <c r="D74" s="83" t="s">
        <v>0</v>
      </c>
      <c r="E74" s="84"/>
      <c r="F74" s="84"/>
    </row>
    <row r="75" spans="1:6" ht="38.25">
      <c r="A75" s="11" t="s">
        <v>134</v>
      </c>
      <c r="B75" s="94" t="s">
        <v>135</v>
      </c>
      <c r="C75" s="83">
        <v>2</v>
      </c>
      <c r="D75" s="83" t="s">
        <v>0</v>
      </c>
      <c r="E75" s="84"/>
      <c r="F75" s="84"/>
    </row>
    <row r="76" spans="1:6" ht="39">
      <c r="A76" s="11" t="s">
        <v>268</v>
      </c>
      <c r="B76" s="89" t="s">
        <v>269</v>
      </c>
      <c r="C76" s="5">
        <v>1</v>
      </c>
      <c r="D76" s="5" t="s">
        <v>0</v>
      </c>
      <c r="E76" s="84"/>
      <c r="F76" s="84"/>
    </row>
    <row r="78" spans="2:6" ht="15">
      <c r="B78" s="15" t="s">
        <v>44</v>
      </c>
      <c r="C78" s="16"/>
      <c r="D78" s="16"/>
      <c r="E78" s="17"/>
      <c r="F78" s="18"/>
    </row>
    <row r="79" spans="2:6" ht="15">
      <c r="B79" s="19" t="s">
        <v>52</v>
      </c>
      <c r="C79" s="20"/>
      <c r="D79" s="20"/>
      <c r="E79" s="21"/>
      <c r="F79" s="22"/>
    </row>
    <row r="80" spans="2:6" ht="15">
      <c r="B80" s="48"/>
      <c r="C80" s="37"/>
      <c r="D80" s="37"/>
      <c r="E80" s="38"/>
      <c r="F80" s="38"/>
    </row>
    <row r="81" spans="1:6" ht="15">
      <c r="A81" s="14" t="s">
        <v>15</v>
      </c>
      <c r="B81" s="14" t="s">
        <v>13</v>
      </c>
      <c r="C81" s="5"/>
      <c r="D81" s="5"/>
      <c r="E81" s="3"/>
      <c r="F81" s="3"/>
    </row>
    <row r="82" spans="1:6" ht="39">
      <c r="A82" s="78" t="s">
        <v>115</v>
      </c>
      <c r="B82" s="79" t="s">
        <v>88</v>
      </c>
      <c r="C82" s="4">
        <v>9</v>
      </c>
      <c r="D82" s="4" t="s">
        <v>0</v>
      </c>
      <c r="E82" s="6"/>
      <c r="F82" s="6"/>
    </row>
    <row r="83" spans="1:6" ht="26.25">
      <c r="A83" s="78" t="s">
        <v>116</v>
      </c>
      <c r="B83" s="96" t="s">
        <v>122</v>
      </c>
      <c r="C83" s="91">
        <v>180</v>
      </c>
      <c r="D83" s="91" t="s">
        <v>119</v>
      </c>
      <c r="E83" s="92"/>
      <c r="F83" s="6"/>
    </row>
    <row r="84" spans="1:6" ht="15.75">
      <c r="A84" s="78" t="s">
        <v>117</v>
      </c>
      <c r="B84" s="88" t="s">
        <v>120</v>
      </c>
      <c r="C84" s="91">
        <f>C83*0.05</f>
        <v>9</v>
      </c>
      <c r="D84" s="91" t="s">
        <v>121</v>
      </c>
      <c r="E84" s="92"/>
      <c r="F84" s="6"/>
    </row>
    <row r="85" spans="1:6" ht="15.75">
      <c r="A85" s="78" t="s">
        <v>118</v>
      </c>
      <c r="B85" s="83" t="s">
        <v>14</v>
      </c>
      <c r="C85" s="83">
        <v>10550</v>
      </c>
      <c r="D85" s="83" t="s">
        <v>90</v>
      </c>
      <c r="E85" s="84"/>
      <c r="F85" s="6"/>
    </row>
    <row r="86" spans="2:6" ht="15">
      <c r="B86" s="48"/>
      <c r="C86" s="37"/>
      <c r="D86" s="37"/>
      <c r="E86" s="38"/>
      <c r="F86" s="38"/>
    </row>
    <row r="87" spans="2:6" ht="15">
      <c r="B87" s="23" t="s">
        <v>73</v>
      </c>
      <c r="C87" s="16"/>
      <c r="D87" s="16"/>
      <c r="E87" s="17"/>
      <c r="F87" s="18"/>
    </row>
    <row r="88" spans="2:6" ht="15">
      <c r="B88" s="19" t="s">
        <v>52</v>
      </c>
      <c r="C88" s="20"/>
      <c r="D88" s="20"/>
      <c r="E88" s="21"/>
      <c r="F88" s="22"/>
    </row>
    <row r="89" spans="2:6" ht="15">
      <c r="B89" s="48"/>
      <c r="C89" s="37"/>
      <c r="D89" s="37"/>
      <c r="E89" s="38"/>
      <c r="F89" s="38"/>
    </row>
    <row r="90" spans="1:6" ht="15">
      <c r="A90" s="14" t="s">
        <v>76</v>
      </c>
      <c r="B90" s="14" t="s">
        <v>65</v>
      </c>
      <c r="C90" s="5"/>
      <c r="D90" s="5"/>
      <c r="E90" s="3"/>
      <c r="F90" s="3"/>
    </row>
    <row r="91" spans="1:6" ht="15">
      <c r="A91" s="11" t="s">
        <v>77</v>
      </c>
      <c r="B91" s="12" t="s">
        <v>67</v>
      </c>
      <c r="C91" s="5">
        <v>1</v>
      </c>
      <c r="D91" s="5" t="s">
        <v>68</v>
      </c>
      <c r="E91" s="3"/>
      <c r="F91" s="3"/>
    </row>
    <row r="92" spans="1:6" ht="15">
      <c r="A92" s="11" t="s">
        <v>78</v>
      </c>
      <c r="B92" s="12" t="s">
        <v>69</v>
      </c>
      <c r="C92" s="5">
        <v>1</v>
      </c>
      <c r="D92" s="5" t="s">
        <v>68</v>
      </c>
      <c r="E92" s="3"/>
      <c r="F92" s="3"/>
    </row>
    <row r="93" spans="1:6" ht="15">
      <c r="A93" s="11" t="s">
        <v>79</v>
      </c>
      <c r="B93" s="12" t="s">
        <v>71</v>
      </c>
      <c r="C93" s="5">
        <v>1</v>
      </c>
      <c r="D93" s="5" t="s">
        <v>68</v>
      </c>
      <c r="E93" s="3"/>
      <c r="F93" s="3"/>
    </row>
    <row r="94" spans="1:6" ht="15">
      <c r="A94" s="11" t="s">
        <v>80</v>
      </c>
      <c r="B94" s="12" t="s">
        <v>72</v>
      </c>
      <c r="C94" s="5">
        <v>1</v>
      </c>
      <c r="D94" s="5" t="s">
        <v>68</v>
      </c>
      <c r="E94" s="3"/>
      <c r="F94" s="3"/>
    </row>
    <row r="95" spans="1:6" ht="15">
      <c r="A95" s="74"/>
      <c r="B95" s="75"/>
      <c r="C95" s="37"/>
      <c r="D95" s="37"/>
      <c r="E95" s="38"/>
      <c r="F95" s="38"/>
    </row>
    <row r="96" spans="1:6" ht="15">
      <c r="A96" s="74"/>
      <c r="B96" s="23" t="s">
        <v>66</v>
      </c>
      <c r="C96" s="16"/>
      <c r="D96" s="16"/>
      <c r="E96" s="17"/>
      <c r="F96" s="18"/>
    </row>
    <row r="97" spans="1:6" ht="15">
      <c r="A97" s="74"/>
      <c r="B97" s="19" t="s">
        <v>52</v>
      </c>
      <c r="C97" s="20"/>
      <c r="D97" s="20"/>
      <c r="E97" s="21"/>
      <c r="F97" s="22"/>
    </row>
    <row r="98" spans="1:6" ht="15">
      <c r="A98" s="74"/>
      <c r="B98" s="75"/>
      <c r="C98" s="37"/>
      <c r="D98" s="37"/>
      <c r="E98" s="38"/>
      <c r="F98" s="38"/>
    </row>
    <row r="99" spans="1:6" ht="15">
      <c r="A99" s="14" t="s">
        <v>160</v>
      </c>
      <c r="B99" s="14" t="s">
        <v>164</v>
      </c>
      <c r="C99" s="5"/>
      <c r="D99" s="5"/>
      <c r="E99" s="3"/>
      <c r="F99" s="3"/>
    </row>
    <row r="100" spans="1:6" ht="17.25">
      <c r="A100" s="11" t="s">
        <v>167</v>
      </c>
      <c r="B100" s="12" t="s">
        <v>227</v>
      </c>
      <c r="C100" s="5">
        <v>535</v>
      </c>
      <c r="D100" s="5" t="s">
        <v>262</v>
      </c>
      <c r="E100" s="3"/>
      <c r="F100" s="3"/>
    </row>
    <row r="101" spans="1:6" ht="15">
      <c r="A101" s="11" t="s">
        <v>168</v>
      </c>
      <c r="B101" s="12" t="s">
        <v>228</v>
      </c>
      <c r="C101" s="5">
        <v>386</v>
      </c>
      <c r="D101" s="5" t="s">
        <v>1</v>
      </c>
      <c r="E101" s="3"/>
      <c r="F101" s="3"/>
    </row>
    <row r="102" spans="1:6" ht="15">
      <c r="A102" s="11" t="s">
        <v>169</v>
      </c>
      <c r="B102" s="12" t="s">
        <v>229</v>
      </c>
      <c r="C102" s="5">
        <v>10</v>
      </c>
      <c r="D102" s="5" t="s">
        <v>0</v>
      </c>
      <c r="E102" s="3"/>
      <c r="F102" s="3"/>
    </row>
    <row r="103" spans="1:6" ht="17.25">
      <c r="A103" s="11" t="s">
        <v>170</v>
      </c>
      <c r="B103" s="12" t="s">
        <v>230</v>
      </c>
      <c r="C103" s="5">
        <v>37.8</v>
      </c>
      <c r="D103" s="5" t="s">
        <v>262</v>
      </c>
      <c r="E103" s="3"/>
      <c r="F103" s="3"/>
    </row>
    <row r="104" spans="1:6" ht="17.25">
      <c r="A104" s="11" t="s">
        <v>171</v>
      </c>
      <c r="B104" s="12" t="s">
        <v>231</v>
      </c>
      <c r="C104" s="5">
        <v>56.2</v>
      </c>
      <c r="D104" s="5" t="s">
        <v>262</v>
      </c>
      <c r="E104" s="3"/>
      <c r="F104" s="3"/>
    </row>
    <row r="105" spans="1:6" ht="17.25">
      <c r="A105" s="11" t="s">
        <v>172</v>
      </c>
      <c r="B105" s="12" t="s">
        <v>232</v>
      </c>
      <c r="C105" s="5">
        <v>112.5</v>
      </c>
      <c r="D105" s="5" t="s">
        <v>262</v>
      </c>
      <c r="E105" s="3"/>
      <c r="F105" s="3"/>
    </row>
    <row r="106" spans="1:6" ht="17.25">
      <c r="A106" s="11" t="s">
        <v>173</v>
      </c>
      <c r="B106" s="12" t="s">
        <v>233</v>
      </c>
      <c r="C106" s="5">
        <v>200</v>
      </c>
      <c r="D106" s="5" t="s">
        <v>262</v>
      </c>
      <c r="E106" s="3"/>
      <c r="F106" s="3"/>
    </row>
    <row r="107" spans="1:6" ht="17.25">
      <c r="A107" s="11" t="s">
        <v>174</v>
      </c>
      <c r="B107" s="12" t="s">
        <v>234</v>
      </c>
      <c r="C107" s="5">
        <v>204</v>
      </c>
      <c r="D107" s="5" t="s">
        <v>262</v>
      </c>
      <c r="E107" s="3"/>
      <c r="F107" s="3"/>
    </row>
    <row r="108" spans="1:6" ht="17.25">
      <c r="A108" s="11" t="s">
        <v>175</v>
      </c>
      <c r="B108" s="12" t="s">
        <v>235</v>
      </c>
      <c r="C108" s="5">
        <v>312.5</v>
      </c>
      <c r="D108" s="5" t="s">
        <v>262</v>
      </c>
      <c r="E108" s="3"/>
      <c r="F108" s="3"/>
    </row>
    <row r="109" spans="1:6" ht="17.25">
      <c r="A109" s="11" t="s">
        <v>176</v>
      </c>
      <c r="B109" s="12" t="s">
        <v>236</v>
      </c>
      <c r="C109" s="5">
        <v>204</v>
      </c>
      <c r="D109" s="5" t="s">
        <v>262</v>
      </c>
      <c r="E109" s="3"/>
      <c r="F109" s="3"/>
    </row>
    <row r="110" spans="1:6" ht="17.25">
      <c r="A110" s="11" t="s">
        <v>201</v>
      </c>
      <c r="B110" s="12" t="s">
        <v>237</v>
      </c>
      <c r="C110" s="5">
        <v>15.8</v>
      </c>
      <c r="D110" s="5" t="s">
        <v>262</v>
      </c>
      <c r="E110" s="3"/>
      <c r="F110" s="3"/>
    </row>
    <row r="111" spans="1:6" ht="17.25">
      <c r="A111" s="11" t="s">
        <v>202</v>
      </c>
      <c r="B111" s="12" t="s">
        <v>238</v>
      </c>
      <c r="C111" s="5">
        <v>12.7</v>
      </c>
      <c r="D111" s="5" t="s">
        <v>262</v>
      </c>
      <c r="E111" s="3"/>
      <c r="F111" s="3"/>
    </row>
    <row r="112" spans="1:6" ht="17.25">
      <c r="A112" s="11" t="s">
        <v>203</v>
      </c>
      <c r="B112" s="12" t="s">
        <v>239</v>
      </c>
      <c r="C112" s="5">
        <v>14.3</v>
      </c>
      <c r="D112" s="5" t="s">
        <v>262</v>
      </c>
      <c r="E112" s="3"/>
      <c r="F112" s="3"/>
    </row>
    <row r="113" spans="1:6" ht="17.25">
      <c r="A113" s="11" t="s">
        <v>204</v>
      </c>
      <c r="B113" s="12" t="s">
        <v>240</v>
      </c>
      <c r="C113" s="5">
        <v>40</v>
      </c>
      <c r="D113" s="5" t="s">
        <v>262</v>
      </c>
      <c r="E113" s="3"/>
      <c r="F113" s="3"/>
    </row>
    <row r="114" spans="1:6" ht="17.25">
      <c r="A114" s="11" t="s">
        <v>205</v>
      </c>
      <c r="B114" s="12" t="s">
        <v>241</v>
      </c>
      <c r="C114" s="5">
        <v>15.8</v>
      </c>
      <c r="D114" s="5" t="s">
        <v>262</v>
      </c>
      <c r="E114" s="3"/>
      <c r="F114" s="3"/>
    </row>
    <row r="115" spans="1:6" ht="15">
      <c r="A115" s="11" t="s">
        <v>206</v>
      </c>
      <c r="B115" s="12" t="s">
        <v>242</v>
      </c>
      <c r="C115" s="5">
        <v>1</v>
      </c>
      <c r="D115" s="5" t="s">
        <v>0</v>
      </c>
      <c r="E115" s="3"/>
      <c r="F115" s="3"/>
    </row>
    <row r="116" spans="1:6" ht="15">
      <c r="A116" s="11" t="s">
        <v>207</v>
      </c>
      <c r="B116" s="12" t="s">
        <v>243</v>
      </c>
      <c r="C116" s="5">
        <v>1</v>
      </c>
      <c r="D116" s="5" t="s">
        <v>0</v>
      </c>
      <c r="E116" s="3"/>
      <c r="F116" s="3"/>
    </row>
    <row r="117" spans="1:6" ht="17.25">
      <c r="A117" s="11" t="s">
        <v>208</v>
      </c>
      <c r="B117" s="12" t="s">
        <v>244</v>
      </c>
      <c r="C117" s="5">
        <v>414</v>
      </c>
      <c r="D117" s="5" t="s">
        <v>262</v>
      </c>
      <c r="E117" s="3"/>
      <c r="F117" s="3"/>
    </row>
    <row r="118" spans="1:6" ht="15">
      <c r="A118" s="11" t="s">
        <v>209</v>
      </c>
      <c r="B118" s="12" t="s">
        <v>245</v>
      </c>
      <c r="C118" s="5">
        <v>1</v>
      </c>
      <c r="D118" s="5" t="s">
        <v>0</v>
      </c>
      <c r="E118" s="3"/>
      <c r="F118" s="3"/>
    </row>
    <row r="119" spans="1:6" ht="15">
      <c r="A119" s="11" t="s">
        <v>210</v>
      </c>
      <c r="B119" s="12" t="s">
        <v>246</v>
      </c>
      <c r="C119" s="5">
        <v>14</v>
      </c>
      <c r="D119" s="5" t="s">
        <v>1</v>
      </c>
      <c r="E119" s="3"/>
      <c r="F119" s="3"/>
    </row>
    <row r="120" spans="1:6" ht="15">
      <c r="A120" s="11" t="s">
        <v>211</v>
      </c>
      <c r="B120" s="12" t="s">
        <v>247</v>
      </c>
      <c r="C120" s="5">
        <v>271</v>
      </c>
      <c r="D120" s="5" t="s">
        <v>1</v>
      </c>
      <c r="E120" s="3"/>
      <c r="F120" s="3"/>
    </row>
    <row r="121" spans="1:6" ht="15">
      <c r="A121" s="11" t="s">
        <v>212</v>
      </c>
      <c r="B121" s="12" t="s">
        <v>248</v>
      </c>
      <c r="C121" s="5">
        <v>110</v>
      </c>
      <c r="D121" s="5" t="s">
        <v>1</v>
      </c>
      <c r="E121" s="3"/>
      <c r="F121" s="3"/>
    </row>
    <row r="122" spans="1:6" ht="15">
      <c r="A122" s="11" t="s">
        <v>213</v>
      </c>
      <c r="B122" s="12" t="s">
        <v>249</v>
      </c>
      <c r="C122" s="5">
        <v>41.5</v>
      </c>
      <c r="D122" s="5" t="s">
        <v>1</v>
      </c>
      <c r="E122" s="3"/>
      <c r="F122" s="3"/>
    </row>
    <row r="123" spans="1:6" ht="15">
      <c r="A123" s="11" t="s">
        <v>214</v>
      </c>
      <c r="B123" s="12" t="s">
        <v>250</v>
      </c>
      <c r="C123" s="5">
        <v>80.5</v>
      </c>
      <c r="D123" s="5" t="s">
        <v>1</v>
      </c>
      <c r="E123" s="3"/>
      <c r="F123" s="3"/>
    </row>
    <row r="124" spans="1:6" ht="15">
      <c r="A124" s="11" t="s">
        <v>215</v>
      </c>
      <c r="B124" s="12" t="s">
        <v>251</v>
      </c>
      <c r="C124" s="5">
        <v>434</v>
      </c>
      <c r="D124" s="5" t="s">
        <v>1</v>
      </c>
      <c r="E124" s="3"/>
      <c r="F124" s="3"/>
    </row>
    <row r="125" spans="1:6" ht="15">
      <c r="A125" s="11" t="s">
        <v>216</v>
      </c>
      <c r="B125" s="12" t="s">
        <v>252</v>
      </c>
      <c r="C125" s="5">
        <v>9.6</v>
      </c>
      <c r="D125" s="5" t="s">
        <v>1</v>
      </c>
      <c r="E125" s="3"/>
      <c r="F125" s="3"/>
    </row>
    <row r="126" spans="1:6" ht="15">
      <c r="A126" s="11" t="s">
        <v>217</v>
      </c>
      <c r="B126" s="12" t="s">
        <v>253</v>
      </c>
      <c r="C126" s="5">
        <v>937</v>
      </c>
      <c r="D126" s="5" t="s">
        <v>1</v>
      </c>
      <c r="E126" s="3"/>
      <c r="F126" s="3"/>
    </row>
    <row r="127" spans="1:6" ht="15">
      <c r="A127" s="11" t="s">
        <v>218</v>
      </c>
      <c r="B127" s="12" t="s">
        <v>254</v>
      </c>
      <c r="C127" s="5">
        <v>155</v>
      </c>
      <c r="D127" s="5" t="s">
        <v>1</v>
      </c>
      <c r="E127" s="3"/>
      <c r="F127" s="3"/>
    </row>
    <row r="128" spans="1:6" ht="15">
      <c r="A128" s="11" t="s">
        <v>219</v>
      </c>
      <c r="B128" s="12" t="s">
        <v>255</v>
      </c>
      <c r="C128" s="5">
        <v>1</v>
      </c>
      <c r="D128" s="5" t="s">
        <v>0</v>
      </c>
      <c r="E128" s="3"/>
      <c r="F128" s="3"/>
    </row>
    <row r="129" spans="1:6" ht="26.25">
      <c r="A129" s="11" t="s">
        <v>220</v>
      </c>
      <c r="B129" s="12" t="s">
        <v>256</v>
      </c>
      <c r="C129" s="5">
        <v>1</v>
      </c>
      <c r="D129" s="5" t="s">
        <v>0</v>
      </c>
      <c r="E129" s="3"/>
      <c r="F129" s="3"/>
    </row>
    <row r="130" spans="1:6" ht="17.25">
      <c r="A130" s="11" t="s">
        <v>221</v>
      </c>
      <c r="B130" s="12" t="s">
        <v>257</v>
      </c>
      <c r="C130" s="5">
        <v>0.5</v>
      </c>
      <c r="D130" s="5" t="s">
        <v>262</v>
      </c>
      <c r="E130" s="3"/>
      <c r="F130" s="3"/>
    </row>
    <row r="131" spans="1:6" ht="15">
      <c r="A131" s="11" t="s">
        <v>222</v>
      </c>
      <c r="B131" s="12" t="s">
        <v>258</v>
      </c>
      <c r="C131" s="5">
        <v>8</v>
      </c>
      <c r="D131" s="5" t="s">
        <v>263</v>
      </c>
      <c r="E131" s="3"/>
      <c r="F131" s="3"/>
    </row>
    <row r="132" spans="1:6" ht="15">
      <c r="A132" s="11" t="s">
        <v>223</v>
      </c>
      <c r="B132" s="12" t="s">
        <v>259</v>
      </c>
      <c r="C132" s="5">
        <v>1</v>
      </c>
      <c r="D132" s="5" t="s">
        <v>0</v>
      </c>
      <c r="E132" s="3"/>
      <c r="F132" s="3"/>
    </row>
    <row r="133" spans="1:6" ht="15">
      <c r="A133" s="11" t="s">
        <v>224</v>
      </c>
      <c r="B133" s="12" t="s">
        <v>260</v>
      </c>
      <c r="C133" s="5">
        <v>1</v>
      </c>
      <c r="D133" s="5" t="s">
        <v>0</v>
      </c>
      <c r="E133" s="3"/>
      <c r="F133" s="3"/>
    </row>
    <row r="134" spans="1:6" ht="15">
      <c r="A134" s="11" t="s">
        <v>225</v>
      </c>
      <c r="B134" s="12" t="s">
        <v>261</v>
      </c>
      <c r="C134" s="5">
        <v>1</v>
      </c>
      <c r="D134" s="5" t="s">
        <v>0</v>
      </c>
      <c r="E134" s="3"/>
      <c r="F134" s="3"/>
    </row>
    <row r="135" spans="1:6" ht="39">
      <c r="A135" s="11" t="s">
        <v>226</v>
      </c>
      <c r="B135" s="12" t="s">
        <v>267</v>
      </c>
      <c r="C135" s="5">
        <v>50</v>
      </c>
      <c r="D135" s="91" t="s">
        <v>119</v>
      </c>
      <c r="E135" s="3"/>
      <c r="F135" s="3"/>
    </row>
    <row r="136" spans="1:6" ht="15">
      <c r="A136" s="74"/>
      <c r="B136" s="75"/>
      <c r="C136" s="37"/>
      <c r="D136" s="37"/>
      <c r="E136" s="38"/>
      <c r="F136" s="38"/>
    </row>
    <row r="137" spans="1:6" ht="26.25">
      <c r="A137" s="74"/>
      <c r="B137" s="23" t="s">
        <v>166</v>
      </c>
      <c r="C137" s="16"/>
      <c r="D137" s="16"/>
      <c r="E137" s="17"/>
      <c r="F137" s="18"/>
    </row>
    <row r="138" spans="1:6" ht="15">
      <c r="A138" s="74"/>
      <c r="B138" s="19" t="s">
        <v>52</v>
      </c>
      <c r="C138" s="20"/>
      <c r="D138" s="20"/>
      <c r="E138" s="21"/>
      <c r="F138" s="22"/>
    </row>
    <row r="139" spans="1:6" ht="15">
      <c r="A139" s="76"/>
      <c r="B139" s="76"/>
      <c r="C139" s="37"/>
      <c r="D139" s="37"/>
      <c r="E139" s="38"/>
      <c r="F139" s="38"/>
    </row>
    <row r="140" spans="1:6" ht="15">
      <c r="A140" s="14" t="s">
        <v>161</v>
      </c>
      <c r="B140" s="14" t="s">
        <v>162</v>
      </c>
      <c r="C140" s="5"/>
      <c r="D140" s="5"/>
      <c r="E140" s="3"/>
      <c r="F140" s="3"/>
    </row>
    <row r="141" spans="1:6" ht="51.75">
      <c r="A141" s="11" t="s">
        <v>177</v>
      </c>
      <c r="B141" s="12" t="s">
        <v>270</v>
      </c>
      <c r="C141" s="5">
        <v>2</v>
      </c>
      <c r="D141" s="5" t="s">
        <v>0</v>
      </c>
      <c r="E141" s="3"/>
      <c r="F141" s="3"/>
    </row>
    <row r="142" spans="1:6" ht="15">
      <c r="A142" s="76"/>
      <c r="B142" s="76"/>
      <c r="C142" s="37"/>
      <c r="D142" s="37"/>
      <c r="E142" s="38"/>
      <c r="F142" s="38"/>
    </row>
    <row r="143" spans="1:6" ht="16.5" customHeight="1">
      <c r="A143" s="74"/>
      <c r="B143" s="23" t="s">
        <v>163</v>
      </c>
      <c r="C143" s="16"/>
      <c r="D143" s="16"/>
      <c r="E143" s="17"/>
      <c r="F143" s="18"/>
    </row>
    <row r="144" spans="1:6" ht="15">
      <c r="A144" s="76"/>
      <c r="B144" s="19" t="s">
        <v>52</v>
      </c>
      <c r="C144" s="20"/>
      <c r="D144" s="20"/>
      <c r="E144" s="21"/>
      <c r="F144" s="22"/>
    </row>
    <row r="145" ht="15.75" thickBot="1"/>
    <row r="146" spans="2:6" ht="15">
      <c r="B146" s="39" t="s">
        <v>63</v>
      </c>
      <c r="C146" s="40"/>
      <c r="D146" s="40"/>
      <c r="E146" s="41"/>
      <c r="F146" s="42"/>
    </row>
    <row r="147" spans="2:6" ht="15.75" thickBot="1">
      <c r="B147" s="43" t="s">
        <v>52</v>
      </c>
      <c r="C147" s="44"/>
      <c r="D147" s="44"/>
      <c r="E147" s="45"/>
      <c r="F147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&amp;L. o b j e k t&amp;R&amp;9RÓZSALIGET KÖZ KÖZTERÜLET REKONSTRUKCIÓ
ÁRAZATLAN TERVEZŐI KÖLTSÉGKIÍRÁS</oddHeader>
  </headerFooter>
  <rowBreaks count="4" manualBreakCount="4">
    <brk id="29" max="5" man="1"/>
    <brk id="41" max="5" man="1"/>
    <brk id="56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</dc:creator>
  <cp:keywords/>
  <dc:description/>
  <cp:lastModifiedBy>hj</cp:lastModifiedBy>
  <cp:lastPrinted>2017-03-24T16:20:50Z</cp:lastPrinted>
  <dcterms:created xsi:type="dcterms:W3CDTF">2011-11-02T09:37:53Z</dcterms:created>
  <dcterms:modified xsi:type="dcterms:W3CDTF">2017-03-27T08:30:48Z</dcterms:modified>
  <cp:category/>
  <cp:version/>
  <cp:contentType/>
  <cp:contentStatus/>
</cp:coreProperties>
</file>